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2240" activeTab="0"/>
  </bookViews>
  <sheets>
    <sheet name="Лист 1 - кцп-бак+сп" sheetId="1" r:id="rId1"/>
  </sheets>
  <definedNames/>
  <calcPr fullCalcOnLoad="1" refMode="R1C1"/>
</workbook>
</file>

<file path=xl/sharedStrings.xml><?xml version="1.0" encoding="utf-8"?>
<sst xmlns="http://schemas.openxmlformats.org/spreadsheetml/2006/main" count="712" uniqueCount="159">
  <si>
    <t>Код</t>
  </si>
  <si>
    <t>Направление подготовки</t>
  </si>
  <si>
    <t>Код конкурсной группы</t>
  </si>
  <si>
    <t>Кафедра</t>
  </si>
  <si>
    <t>Профиль </t>
  </si>
  <si>
    <t>Общее число мест в рамках контрольных цифр приема</t>
  </si>
  <si>
    <t>Места в рамках контрольных цифр приема по очной форме</t>
  </si>
  <si>
    <t>Места в рамках контрольных цифр приема по очно-заочной форме</t>
  </si>
  <si>
    <t>Места в рамках контрольных цифр приема по заочной форме</t>
  </si>
  <si>
    <t xml:space="preserve">Общее число мест по договорам с оплатой стоимости обучения </t>
  </si>
  <si>
    <t>Число мест по договорам с оплатой стоимости обучения по очной форме обучения</t>
  </si>
  <si>
    <t>Число мест по договорам с оплатой стоимости обучения по очно-заочной форме</t>
  </si>
  <si>
    <t>Число мест по договорам с оплатой стоимости обучения  по заочной форме</t>
  </si>
  <si>
    <t>Всего</t>
  </si>
  <si>
    <t>в том числе места по целевому приему</t>
  </si>
  <si>
    <t>в том числе по сокращенным программам обучения</t>
  </si>
  <si>
    <t>Бакалавриат</t>
  </si>
  <si>
    <t>010400.62</t>
  </si>
  <si>
    <t>Прикладная математика и информатика</t>
  </si>
  <si>
    <t>b.01</t>
  </si>
  <si>
    <t>АСУ</t>
  </si>
  <si>
    <t>Программное обеспечение вычислительных машин, систем и компьютерных сетей</t>
  </si>
  <si>
    <t>Н</t>
  </si>
  <si>
    <t>022000.62</t>
  </si>
  <si>
    <t>Экология и природопользование</t>
  </si>
  <si>
    <t>b.02</t>
  </si>
  <si>
    <t>РЭТЭМ</t>
  </si>
  <si>
    <t>030900.62</t>
  </si>
  <si>
    <t>Юриспруденция</t>
  </si>
  <si>
    <t>b.03</t>
  </si>
  <si>
    <t>ИП</t>
  </si>
  <si>
    <t>040400.62</t>
  </si>
  <si>
    <t>Социальная работа</t>
  </si>
  <si>
    <t>b.04</t>
  </si>
  <si>
    <t>ИСР</t>
  </si>
  <si>
    <t>040700.62</t>
  </si>
  <si>
    <t>Организация работы с молодежью</t>
  </si>
  <si>
    <t>ФС</t>
  </si>
  <si>
    <t>080100.62</t>
  </si>
  <si>
    <t>Экономика</t>
  </si>
  <si>
    <t>b.05</t>
  </si>
  <si>
    <t>Экономики</t>
  </si>
  <si>
    <t>Финансы и кредит</t>
  </si>
  <si>
    <t>080200.62</t>
  </si>
  <si>
    <t>Менеджмент</t>
  </si>
  <si>
    <t>Управление проектом</t>
  </si>
  <si>
    <t>ТУ</t>
  </si>
  <si>
    <t>Информационный менеджмент</t>
  </si>
  <si>
    <t>080500.62</t>
  </si>
  <si>
    <t>Бизнес-информатика</t>
  </si>
  <si>
    <t>АОИ</t>
  </si>
  <si>
    <t>081100.62</t>
  </si>
  <si>
    <t>Государственное и муниципальное управление</t>
  </si>
  <si>
    <t>090900.62</t>
  </si>
  <si>
    <t>Информационная безопасность</t>
  </si>
  <si>
    <t>РЗИ</t>
  </si>
  <si>
    <t>Комплексная защита объектов информатизации</t>
  </si>
  <si>
    <t>100100.62</t>
  </si>
  <si>
    <t>Сервис</t>
  </si>
  <si>
    <t>200700.62</t>
  </si>
  <si>
    <t>Фотоника и оптоинформатика</t>
  </si>
  <si>
    <t>ЭП</t>
  </si>
  <si>
    <t xml:space="preserve">
210100.62</t>
  </si>
  <si>
    <t>Электроника и наноэлектроника</t>
  </si>
  <si>
    <t>ФЭ</t>
  </si>
  <si>
    <t>Микроэлектроника и твердотельная электроника</t>
  </si>
  <si>
    <t>Электронные приборы и устройства, квантовая и оптическая электроника</t>
  </si>
  <si>
    <t>ПРЭ</t>
  </si>
  <si>
    <t>Промышленная электроника</t>
  </si>
  <si>
    <t>211000.62</t>
  </si>
  <si>
    <t xml:space="preserve">
Конструирование и технология электронных средств</t>
  </si>
  <si>
    <t>КИПР</t>
  </si>
  <si>
    <t>Информационные технологии проектирования радиоэлектронных устройств</t>
  </si>
  <si>
    <t>КУДР</t>
  </si>
  <si>
    <t>Конструирование и технология наноэлектронных устройств</t>
  </si>
  <si>
    <t>Технология электронных средств</t>
  </si>
  <si>
    <t>КИБЭВС</t>
  </si>
  <si>
    <t>Проектирование и технология электронно-вычислительных средств</t>
  </si>
  <si>
    <t>210400.62</t>
  </si>
  <si>
    <t>Радиотехника</t>
  </si>
  <si>
    <t>Радиотехнические средства передачи, приема и обработки сигнала</t>
  </si>
  <si>
    <t>H</t>
  </si>
  <si>
    <t>СВЧиКР</t>
  </si>
  <si>
    <t>ТОР</t>
  </si>
  <si>
    <t>Аудиовизуальная техника</t>
  </si>
  <si>
    <t>210700.62</t>
  </si>
  <si>
    <t xml:space="preserve">
Инфокоммуникационные технологии и системы связи</t>
  </si>
  <si>
    <t>Цифровое телерадиовещание</t>
  </si>
  <si>
    <t>Оптические системы и сети связи</t>
  </si>
  <si>
    <t>СРС</t>
  </si>
  <si>
    <t>Системы мобильной связи</t>
  </si>
  <si>
    <t>Системы радиосвязи и радиодоступа</t>
  </si>
  <si>
    <t>220100.62</t>
  </si>
  <si>
    <t>Системный анализ и управление</t>
  </si>
  <si>
    <t>СА</t>
  </si>
  <si>
    <t>Системный анализ и управление в технических системах</t>
  </si>
  <si>
    <t>221000.62</t>
  </si>
  <si>
    <t>Мехатроника и робототехника</t>
  </si>
  <si>
    <t>УИ</t>
  </si>
  <si>
    <t>Компьютерные технологии управления в мехатронике и робототехнике</t>
  </si>
  <si>
    <t>222000.62</t>
  </si>
  <si>
    <t>Инноватика</t>
  </si>
  <si>
    <t>Управление инновациями в электронной технике</t>
  </si>
  <si>
    <t>220400.62</t>
  </si>
  <si>
    <t>Управление в технических системах</t>
  </si>
  <si>
    <t>КСУП</t>
  </si>
  <si>
    <t>Управление и информатика в технических системах</t>
  </si>
  <si>
    <t>220700.62</t>
  </si>
  <si>
    <t>Автоматизация технологических процессов и производств</t>
  </si>
  <si>
    <t>ЭСАУ</t>
  </si>
  <si>
    <t>221400.62</t>
  </si>
  <si>
    <t>Управление качеством</t>
  </si>
  <si>
    <t>Управление качеством в информационных системах</t>
  </si>
  <si>
    <t>222900.62</t>
  </si>
  <si>
    <t>Нанотехнологии и микросистемная техника</t>
  </si>
  <si>
    <t>230100.62</t>
  </si>
  <si>
    <t xml:space="preserve">
Информатика и вычислительная техника</t>
  </si>
  <si>
    <t>ЭМИС</t>
  </si>
  <si>
    <t>Автоматизированное управление бизнес-процессами и финансами</t>
  </si>
  <si>
    <t>Системы автоматизированного проектирования</t>
  </si>
  <si>
    <t>Программное обеспечение средств вычислительной техники и автоматизированных систем</t>
  </si>
  <si>
    <t>230400.62</t>
  </si>
  <si>
    <t>Информационные системы и технологии</t>
  </si>
  <si>
    <t>231000.62</t>
  </si>
  <si>
    <t>Программная инженерия</t>
  </si>
  <si>
    <t>b.06</t>
  </si>
  <si>
    <t>230700.62</t>
  </si>
  <si>
    <t>Прикладная информатика</t>
  </si>
  <si>
    <t>Прикладная информатика в экономике</t>
  </si>
  <si>
    <t>280700.62</t>
  </si>
  <si>
    <t>Техносферная безопасность</t>
  </si>
  <si>
    <t>Специальность</t>
  </si>
  <si>
    <t>Специализация</t>
  </si>
  <si>
    <t>Специалитет</t>
  </si>
  <si>
    <t>080101.65</t>
  </si>
  <si>
    <t>Экономическая безопасность</t>
  </si>
  <si>
    <t>s.01</t>
  </si>
  <si>
    <t>Экономико-правовое обеспечение экономической безопасности</t>
  </si>
  <si>
    <t>090302.65</t>
  </si>
  <si>
    <t>Информационная безопасность телекоммуникационных систем</t>
  </si>
  <si>
    <t>s.02</t>
  </si>
  <si>
    <t>Безопасность телекоммуникационных систем информационного взаимодействия</t>
  </si>
  <si>
    <t>090303.65</t>
  </si>
  <si>
    <t>Информационная безопасность автоматизированных систем</t>
  </si>
  <si>
    <t>Информационная безопасность автоматизированных банковских систем</t>
  </si>
  <si>
    <t>090305.65</t>
  </si>
  <si>
    <t>Информационно-аналитические системы безопасности</t>
  </si>
  <si>
    <t>s.03</t>
  </si>
  <si>
    <t>Информационная безопасность финансовых и экономических систем</t>
  </si>
  <si>
    <t>162107.65</t>
  </si>
  <si>
    <t>Техническая эксплуатация транспортного радиооборудования</t>
  </si>
  <si>
    <t>Техническая эксплуатация радиоэлектронного оборудования воздушных судов и аэропортов</t>
  </si>
  <si>
    <t>210601.65</t>
  </si>
  <si>
    <t>Радиоэлектронные системы и комплексы</t>
  </si>
  <si>
    <t>РТС</t>
  </si>
  <si>
    <t>Радиолокационные системы и комплексы,  радиоэлектронные системы передачи информации, радиоэлектронные системы космических комплексов</t>
  </si>
  <si>
    <t>Всего по специалитету</t>
  </si>
  <si>
    <t>Всего по бакалавриату и специалитету</t>
  </si>
  <si>
    <t>Всего по бакалавриату     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</si>
</sst>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4"/>
      <color indexed="9"/>
      <name val="Helvetica Neue"/>
      <family val="0"/>
    </font>
    <font>
      <sz val="12"/>
      <color indexed="9"/>
      <name val="Helvetica Neue"/>
      <family val="0"/>
    </font>
    <font>
      <i/>
      <sz val="10"/>
      <color indexed="9"/>
      <name val="Helvetica Neue"/>
      <family val="0"/>
    </font>
    <font>
      <b/>
      <sz val="12"/>
      <color indexed="9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Helvetica Neue"/>
      <family val="0"/>
    </font>
    <font>
      <u val="single"/>
      <sz val="11"/>
      <color indexed="39"/>
      <name val="Helvetica Neue"/>
      <family val="0"/>
    </font>
    <font>
      <sz val="17"/>
      <color indexed="8"/>
      <name val="Helvetica Neue"/>
      <family val="0"/>
    </font>
    <font>
      <b/>
      <sz val="14"/>
      <color indexed="8"/>
      <name val="Helvetica Neue"/>
      <family val="0"/>
    </font>
    <font>
      <sz val="14"/>
      <color indexed="8"/>
      <name val="Helvetica Neue"/>
      <family val="0"/>
    </font>
    <font>
      <sz val="8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2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vertical="top"/>
    </xf>
    <xf numFmtId="0" fontId="1" fillId="35" borderId="13" xfId="0" applyNumberFormat="1" applyFont="1" applyFill="1" applyBorder="1" applyAlignment="1">
      <alignment vertical="top"/>
    </xf>
    <xf numFmtId="0" fontId="1" fillId="35" borderId="12" xfId="0" applyNumberFormat="1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14" xfId="0" applyNumberFormat="1" applyFont="1" applyFill="1" applyBorder="1" applyAlignment="1">
      <alignment horizontal="left" vertical="center" wrapText="1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5" xfId="0" applyNumberFormat="1" applyFont="1" applyFill="1" applyBorder="1" applyAlignment="1">
      <alignment horizontal="left" vertical="center" wrapText="1"/>
    </xf>
    <xf numFmtId="0" fontId="1" fillId="34" borderId="16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1A1A1A"/>
      <rgbColor rgb="00CDCDCD"/>
      <rgbColor rgb="00FFFFFF"/>
      <rgbColor rgb="00E6E6E6"/>
      <rgbColor rgb="00BFBFBF"/>
      <rgbColor rgb="00000000"/>
      <rgbColor rgb="00FFFFFF"/>
      <rgbColor rgb="00E6E9E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62</xdr:row>
      <xdr:rowOff>161925</xdr:rowOff>
    </xdr:from>
    <xdr:to>
      <xdr:col>15</xdr:col>
      <xdr:colOff>47625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400675" y="26003250"/>
          <a:ext cx="10896600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Ответственный секретарь приемной комиссии                             В.Н. Давыдов</a:t>
          </a:r>
        </a:p>
      </xdr:txBody>
    </xdr:sp>
    <xdr:clientData/>
  </xdr:twoCellAnchor>
  <xdr:twoCellAnchor>
    <xdr:from>
      <xdr:col>14</xdr:col>
      <xdr:colOff>190500</xdr:colOff>
      <xdr:row>0</xdr:row>
      <xdr:rowOff>28575</xdr:rowOff>
    </xdr:from>
    <xdr:to>
      <xdr:col>21</xdr:col>
      <xdr:colOff>38100</xdr:colOff>
      <xdr:row>0</xdr:row>
      <xdr:rowOff>1143000</xdr:rowOff>
    </xdr:to>
    <xdr:sp>
      <xdr:nvSpPr>
        <xdr:cNvPr id="2" name="Rectangle 2"/>
        <xdr:cNvSpPr>
          <a:spLocks/>
        </xdr:cNvSpPr>
      </xdr:nvSpPr>
      <xdr:spPr>
        <a:xfrm>
          <a:off x="15344775" y="28575"/>
          <a:ext cx="6962775" cy="11144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УТВЕРЖДАЮ
</a:t>
          </a:r>
          <a:r>
            <a:rPr lang="en-US" cap="none" sz="14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Ректор ТУСУР
</a:t>
          </a:r>
          <a:r>
            <a:rPr lang="en-US" cap="none" sz="8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______________________ Ю.А. Шурыгин
</a:t>
          </a:r>
          <a:r>
            <a:rPr lang="en-US" cap="none" sz="14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«31» мая 2012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biturient.tusur.ru/faculties/fsu/010400.html" TargetMode="External" /><Relationship Id="rId2" Type="http://schemas.openxmlformats.org/officeDocument/2006/relationships/hyperlink" Target="http://asu.tusur.ru/%22%20%5Ct%20%22_blank" TargetMode="External" /><Relationship Id="rId3" Type="http://schemas.openxmlformats.org/officeDocument/2006/relationships/hyperlink" Target="http://abiturient.tusur.ru/faculties/rkf/022000.html" TargetMode="External" /><Relationship Id="rId4" Type="http://schemas.openxmlformats.org/officeDocument/2006/relationships/hyperlink" Target="http://www.tusur.ru/ru/faculties/rkf/chairs/retem/%22%20%5Ct%20%22_blank" TargetMode="External" /><Relationship Id="rId5" Type="http://schemas.openxmlformats.org/officeDocument/2006/relationships/hyperlink" Target="http://abiturient.tusur.ru/faculties/uf/030900.html" TargetMode="External" /><Relationship Id="rId6" Type="http://schemas.openxmlformats.org/officeDocument/2006/relationships/hyperlink" Target="http://www.tusur.ru/ru/faculties/uf/chairs.html%22%20%5Cl%20%2204%22%20%5Ct%20%22_blank" TargetMode="External" /><Relationship Id="rId7" Type="http://schemas.openxmlformats.org/officeDocument/2006/relationships/hyperlink" Target="http://abiturient.tusur.ru/faculties/gf/040400.html" TargetMode="External" /><Relationship Id="rId8" Type="http://schemas.openxmlformats.org/officeDocument/2006/relationships/hyperlink" Target="http://isr.tusur.ru/%22%20%5Ct%20%22_blank" TargetMode="External" /><Relationship Id="rId9" Type="http://schemas.openxmlformats.org/officeDocument/2006/relationships/hyperlink" Target="http://abiturient.tusur.ru/faculties/gf/040700.html" TargetMode="External" /><Relationship Id="rId10" Type="http://schemas.openxmlformats.org/officeDocument/2006/relationships/hyperlink" Target="http://www.tusur.ru/ru/faculties/gf/chairs/ks/index.html%22%20%5Ct%20%22_blank" TargetMode="External" /><Relationship Id="rId11" Type="http://schemas.openxmlformats.org/officeDocument/2006/relationships/hyperlink" Target="http://abiturient.tusur.ru/faculties/ef/080100.html" TargetMode="External" /><Relationship Id="rId12" Type="http://schemas.openxmlformats.org/officeDocument/2006/relationships/hyperlink" Target="http://www.tusur.ru/ru/faculties/ekf/chairs/ke%22%20%5Ct%20%22_blank" TargetMode="External" /><Relationship Id="rId13" Type="http://schemas.openxmlformats.org/officeDocument/2006/relationships/hyperlink" Target="http://abiturient.tusur.ru/faculties/ef/080200.html" TargetMode="External" /><Relationship Id="rId14" Type="http://schemas.openxmlformats.org/officeDocument/2006/relationships/hyperlink" Target="http://www.tusur.ru/ru/faculties/ekf/chairs/ke%22%20%5Ct%20%22_blank" TargetMode="External" /><Relationship Id="rId15" Type="http://schemas.openxmlformats.org/officeDocument/2006/relationships/hyperlink" Target="http://abiturient.tusur.ru/faculties/fsu/080500.html" TargetMode="External" /><Relationship Id="rId16" Type="http://schemas.openxmlformats.org/officeDocument/2006/relationships/hyperlink" Target="http://aoi.tusur.ru/%22%20%5Ct%20%22_blank" TargetMode="External" /><Relationship Id="rId17" Type="http://schemas.openxmlformats.org/officeDocument/2006/relationships/hyperlink" Target="http://abiturient.tusur.ru/faculties/fsu/081100.html" TargetMode="External" /><Relationship Id="rId18" Type="http://schemas.openxmlformats.org/officeDocument/2006/relationships/hyperlink" Target="http://aoi.tusur.ru/%22%20%5Ct%20%22_blank" TargetMode="External" /><Relationship Id="rId19" Type="http://schemas.openxmlformats.org/officeDocument/2006/relationships/hyperlink" Target="http://abiturient.tusur.ru/faculties/rtf/090900.html" TargetMode="External" /><Relationship Id="rId20" Type="http://schemas.openxmlformats.org/officeDocument/2006/relationships/hyperlink" Target="http://www.tusur.ru/ru/faculties/rtf/chairs/rzi/%22%20%5Ct%20%22_blank" TargetMode="External" /><Relationship Id="rId21" Type="http://schemas.openxmlformats.org/officeDocument/2006/relationships/hyperlink" Target="http://abiturient.tusur.ru/faculties/rtf/100100.html" TargetMode="External" /><Relationship Id="rId22" Type="http://schemas.openxmlformats.org/officeDocument/2006/relationships/hyperlink" Target="http://www.tusur.ru/ru/faculties/rtf/chairs/tu/index.html%22%20%5Ct%20%22_blank" TargetMode="External" /><Relationship Id="rId23" Type="http://schemas.openxmlformats.org/officeDocument/2006/relationships/hyperlink" Target="http://abiturient.tusur.ru/faculties/fet/200700.html" TargetMode="External" /><Relationship Id="rId24" Type="http://schemas.openxmlformats.org/officeDocument/2006/relationships/hyperlink" Target="http://ed.tusur.ru/%22%20%5Ct%20%22_blank" TargetMode="External" /><Relationship Id="rId25" Type="http://schemas.openxmlformats.org/officeDocument/2006/relationships/hyperlink" Target="http://abiturient.tusur.ru/faculties/fet/210100.html" TargetMode="External" /><Relationship Id="rId26" Type="http://schemas.openxmlformats.org/officeDocument/2006/relationships/hyperlink" Target="http://miel.tusur.ru/%22%20%5Ct%20%22_blank" TargetMode="External" /><Relationship Id="rId27" Type="http://schemas.openxmlformats.org/officeDocument/2006/relationships/hyperlink" Target="http://ed.tusur.ru/%22%20%5Ct%20%22_blank" TargetMode="External" /><Relationship Id="rId28" Type="http://schemas.openxmlformats.org/officeDocument/2006/relationships/hyperlink" Target="http://www.ie.tusur.ru/%22%20%5Ct%20%22_blank" TargetMode="External" /><Relationship Id="rId29" Type="http://schemas.openxmlformats.org/officeDocument/2006/relationships/hyperlink" Target="http://abiturient.tusur.ru/faculties/fvs/211000.html" TargetMode="External" /><Relationship Id="rId30" Type="http://schemas.openxmlformats.org/officeDocument/2006/relationships/hyperlink" Target="http://www.tusur.ru/ru/faculties/rkf/chairs/kipr/%22%20%5Ct%20%22_blank" TargetMode="External" /><Relationship Id="rId31" Type="http://schemas.openxmlformats.org/officeDocument/2006/relationships/hyperlink" Target="http://www.tusur.ru/ru/faculties/rkf/chairs/kudr/%22%20%5Ct%20%22_blank" TargetMode="External" /><Relationship Id="rId32" Type="http://schemas.openxmlformats.org/officeDocument/2006/relationships/hyperlink" Target="http://www.tusur.ru/ru/faculties/rkf/chairs/retem/%22%20%5Ct%20%22_blank" TargetMode="External" /><Relationship Id="rId33" Type="http://schemas.openxmlformats.org/officeDocument/2006/relationships/hyperlink" Target="http://keva.tusur.ru/%22%20%5Ct%20%22_blank" TargetMode="External" /><Relationship Id="rId34" Type="http://schemas.openxmlformats.org/officeDocument/2006/relationships/hyperlink" Target="http://abiturient.tusur.ru/faculties/rtf/210400.html" TargetMode="External" /><Relationship Id="rId35" Type="http://schemas.openxmlformats.org/officeDocument/2006/relationships/hyperlink" Target="http://www.tusur.ru/ru/faculties/rtf/chairs/rzi/%22%20%5Ct%20%22_blank" TargetMode="External" /><Relationship Id="rId36" Type="http://schemas.openxmlformats.org/officeDocument/2006/relationships/hyperlink" Target="http://www.tusur.ru/ru/faculties/rtf/chairs/svchkr/%22%20%5Ct%20%22_blank" TargetMode="External" /><Relationship Id="rId37" Type="http://schemas.openxmlformats.org/officeDocument/2006/relationships/hyperlink" Target="http://www.tusur.ru/ru/faculties/rtf/chairs/tor/%22%20%5Ct%20%22_blank" TargetMode="External" /><Relationship Id="rId38" Type="http://schemas.openxmlformats.org/officeDocument/2006/relationships/hyperlink" Target="http://www.tusur.ru/ru/faculties/rtf/chairs/tu/index.html%22%20%5Ct%20%22_blank" TargetMode="External" /><Relationship Id="rId39" Type="http://schemas.openxmlformats.org/officeDocument/2006/relationships/hyperlink" Target="http://abiturient.tusur.ru/faculties/rtf/210700.html" TargetMode="External" /><Relationship Id="rId40" Type="http://schemas.openxmlformats.org/officeDocument/2006/relationships/hyperlink" Target="http://www.tusur.ru/ru/faculties/rtf/chairs/tu/index.html%22%20%5Ct%20%22_blank" TargetMode="External" /><Relationship Id="rId41" Type="http://schemas.openxmlformats.org/officeDocument/2006/relationships/hyperlink" Target="http://www.tusur.ru/ru/faculties/rtf/chairs/svchkr/%22%20%5Ct%20%22_blank" TargetMode="External" /><Relationship Id="rId42" Type="http://schemas.openxmlformats.org/officeDocument/2006/relationships/hyperlink" Target="http://www.tusur.ru/ru/faculties/rtf/chairs/srs/%22%20%5Ct%20%22_blank" TargetMode="External" /><Relationship Id="rId43" Type="http://schemas.openxmlformats.org/officeDocument/2006/relationships/hyperlink" Target="http://www.tusur.ru/ru/faculties/rtf/chairs/tor/%22%20%5Ct%20%22_blank" TargetMode="External" /><Relationship Id="rId44" Type="http://schemas.openxmlformats.org/officeDocument/2006/relationships/hyperlink" Target="http://abiturient.tusur.ru/faculties/vkiem/220100.html" TargetMode="External" /><Relationship Id="rId45" Type="http://schemas.openxmlformats.org/officeDocument/2006/relationships/hyperlink" Target="http://abiturient.tusur.ru/faculties/2i/221000.html" TargetMode="External" /><Relationship Id="rId46" Type="http://schemas.openxmlformats.org/officeDocument/2006/relationships/hyperlink" Target="http://www.tusur.ru/ru/faculties/fit/chairs/unesco/index.html%22%20%5Ct%20%22_blank" TargetMode="External" /><Relationship Id="rId47" Type="http://schemas.openxmlformats.org/officeDocument/2006/relationships/hyperlink" Target="http://abiturient.tusur.ru/faculties/2i/222000.html" TargetMode="External" /><Relationship Id="rId48" Type="http://schemas.openxmlformats.org/officeDocument/2006/relationships/hyperlink" Target="http://www.tusur.ru/ru/faculties/fit/chairs/ui/index.html%22%20%5Ct%20%22_blank" TargetMode="External" /><Relationship Id="rId49" Type="http://schemas.openxmlformats.org/officeDocument/2006/relationships/hyperlink" Target="http://abiturient.tusur.ru/faculties/fvs/220400.html" TargetMode="External" /><Relationship Id="rId50" Type="http://schemas.openxmlformats.org/officeDocument/2006/relationships/hyperlink" Target="http://kcup.tusur.ru/%22%20%5Ct%20%22_blank" TargetMode="External" /><Relationship Id="rId51" Type="http://schemas.openxmlformats.org/officeDocument/2006/relationships/hyperlink" Target="http://abiturient.tusur.ru/faculties/fvs/220700.html" TargetMode="External" /><Relationship Id="rId52" Type="http://schemas.openxmlformats.org/officeDocument/2006/relationships/hyperlink" Target="http://iit.tusur.ru/%22%20%5Ct%20%22_blank" TargetMode="External" /><Relationship Id="rId53" Type="http://schemas.openxmlformats.org/officeDocument/2006/relationships/hyperlink" Target="http://abiturient.tusur.ru/faculties/2i/221400.html" TargetMode="External" /><Relationship Id="rId54" Type="http://schemas.openxmlformats.org/officeDocument/2006/relationships/hyperlink" Target="http://www.tusur.ru/ru/faculties/fit/chairs/ui/index.html%22%20%5Ct%20%22_blank" TargetMode="External" /><Relationship Id="rId55" Type="http://schemas.openxmlformats.org/officeDocument/2006/relationships/hyperlink" Target="http://abiturient.tusur.ru/faculties/fet/222900.html" TargetMode="External" /><Relationship Id="rId56" Type="http://schemas.openxmlformats.org/officeDocument/2006/relationships/hyperlink" Target="http://miel.tusur.ru/%22%20%5Ct%20%22_blank" TargetMode="External" /><Relationship Id="rId57" Type="http://schemas.openxmlformats.org/officeDocument/2006/relationships/hyperlink" Target="http://abiturient.tusur.ru/faculties/fsu/230100.html" TargetMode="External" /><Relationship Id="rId58" Type="http://schemas.openxmlformats.org/officeDocument/2006/relationships/hyperlink" Target="http://www.tusur.ru/ru/faculties/ekf/chairs/emis%22%20%5Ct%20%22_blank" TargetMode="External" /><Relationship Id="rId59" Type="http://schemas.openxmlformats.org/officeDocument/2006/relationships/hyperlink" Target="http://kcup.tusur.ru/%22%20%5Ct%20%22_blank" TargetMode="External" /><Relationship Id="rId60" Type="http://schemas.openxmlformats.org/officeDocument/2006/relationships/hyperlink" Target="http://asu.tusur.ru/%22%20%5Ct%20%22_blank" TargetMode="External" /><Relationship Id="rId61" Type="http://schemas.openxmlformats.org/officeDocument/2006/relationships/hyperlink" Target="http://abiturient.tusur.ru/faculties/ef/230400.html" TargetMode="External" /><Relationship Id="rId62" Type="http://schemas.openxmlformats.org/officeDocument/2006/relationships/hyperlink" Target="http://www.tusur.ru/ru/faculties/ekf/chairs/emis%22%20%5Ct%20%22_blank" TargetMode="External" /><Relationship Id="rId63" Type="http://schemas.openxmlformats.org/officeDocument/2006/relationships/hyperlink" Target="http://abiturient.tusur.ru/faculties/fsu/231000.html" TargetMode="External" /><Relationship Id="rId64" Type="http://schemas.openxmlformats.org/officeDocument/2006/relationships/hyperlink" Target="http://aoi.tusur.ru/%22%20%5Ct%20%22_blank" TargetMode="External" /><Relationship Id="rId65" Type="http://schemas.openxmlformats.org/officeDocument/2006/relationships/hyperlink" Target="http://abiturient.tusur.ru/faculties/fsu/230700.html" TargetMode="External" /><Relationship Id="rId66" Type="http://schemas.openxmlformats.org/officeDocument/2006/relationships/hyperlink" Target="http://asu.tusur.ru/%22%20%5Ct%20%22_blank" TargetMode="External" /><Relationship Id="rId67" Type="http://schemas.openxmlformats.org/officeDocument/2006/relationships/hyperlink" Target="http://abiturient.tusur.ru/faculties/rkf/280700.html" TargetMode="External" /><Relationship Id="rId68" Type="http://schemas.openxmlformats.org/officeDocument/2006/relationships/hyperlink" Target="http://www.tusur.ru/ru/faculties/rkf/chairs/retem/%22%20%5Ct%20%22_blank" TargetMode="External" /><Relationship Id="rId69" Type="http://schemas.openxmlformats.org/officeDocument/2006/relationships/hyperlink" Target="http://keva.tusur.ru/%22%20%5Ct%20%22_blank" TargetMode="External" /><Relationship Id="rId70" Type="http://schemas.openxmlformats.org/officeDocument/2006/relationships/hyperlink" Target="http://abiturient.tusur.ru/faculties/rtf/090302.html" TargetMode="External" /><Relationship Id="rId71" Type="http://schemas.openxmlformats.org/officeDocument/2006/relationships/hyperlink" Target="http://www.tusur.ru/ru/faculties/rtf/chairs/rzi/%22%20%5Ct%20%22_blank" TargetMode="External" /><Relationship Id="rId72" Type="http://schemas.openxmlformats.org/officeDocument/2006/relationships/hyperlink" Target="http://abiturient.tusur.ru/faculties/fvs/090303.html" TargetMode="External" /><Relationship Id="rId73" Type="http://schemas.openxmlformats.org/officeDocument/2006/relationships/hyperlink" Target="http://keva.tusur.ru/%22%20%5Ct%20%22_blank" TargetMode="External" /><Relationship Id="rId74" Type="http://schemas.openxmlformats.org/officeDocument/2006/relationships/hyperlink" Target="http://abiturient.tusur.ru/faculties/fvs/090305.html" TargetMode="External" /><Relationship Id="rId75" Type="http://schemas.openxmlformats.org/officeDocument/2006/relationships/hyperlink" Target="http://keva.tusur.ru/%22%20%5Ct%20%22_blank" TargetMode="External" /><Relationship Id="rId76" Type="http://schemas.openxmlformats.org/officeDocument/2006/relationships/hyperlink" Target="http://abiturient.tusur.ru/faculties/rkf/162107.html" TargetMode="External" /><Relationship Id="rId77" Type="http://schemas.openxmlformats.org/officeDocument/2006/relationships/hyperlink" Target="http://www.tusur.ru/ru/faculties/rkf/chairs/kipr/%22%20%5Ct%20%22_blank" TargetMode="External" /><Relationship Id="rId78" Type="http://schemas.openxmlformats.org/officeDocument/2006/relationships/hyperlink" Target="http://abiturient.tusur.ru/faculties/rtf/210601.html" TargetMode="External" /><Relationship Id="rId79" Type="http://schemas.openxmlformats.org/officeDocument/2006/relationships/hyperlink" Target="http://www.tusur.ru/ru/faculties/rtf/chairs/rts/" TargetMode="External" /><Relationship Id="rId80" Type="http://schemas.openxmlformats.org/officeDocument/2006/relationships/drawing" Target="../drawings/drawing1.xml" /><Relationship Id="rId8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1"/>
  <sheetViews>
    <sheetView showGridLines="0" tabSelected="1" zoomScale="70" zoomScaleNormal="70" zoomScalePageLayoutView="0" workbookViewId="0" topLeftCell="D58">
      <selection activeCell="I63" sqref="I63"/>
    </sheetView>
  </sheetViews>
  <sheetFormatPr defaultColWidth="10.296875" defaultRowHeight="19.5" customHeight="1"/>
  <cols>
    <col min="1" max="1" width="1.59765625" style="1" customWidth="1"/>
    <col min="2" max="2" width="8.8984375" style="1" customWidth="1"/>
    <col min="3" max="3" width="18.19921875" style="1" customWidth="1"/>
    <col min="4" max="4" width="11.09765625" style="1" customWidth="1"/>
    <col min="5" max="5" width="9.8984375" style="1" customWidth="1"/>
    <col min="6" max="6" width="26.19921875" style="1" customWidth="1"/>
    <col min="7" max="7" width="10.5" style="1" customWidth="1"/>
    <col min="8" max="8" width="6" style="1" customWidth="1"/>
    <col min="9" max="9" width="12.19921875" style="1" customWidth="1"/>
    <col min="10" max="10" width="13.3984375" style="1" customWidth="1"/>
    <col min="11" max="11" width="7.3984375" style="1" customWidth="1"/>
    <col min="12" max="12" width="13.69921875" style="1" customWidth="1"/>
    <col min="13" max="13" width="6.5" style="1" customWidth="1"/>
    <col min="14" max="14" width="13.5" style="1" customWidth="1"/>
    <col min="15" max="15" width="11.5" style="1" customWidth="1"/>
    <col min="16" max="16" width="7.69921875" style="1" customWidth="1"/>
    <col min="17" max="17" width="13.19921875" style="1" customWidth="1"/>
    <col min="18" max="18" width="7" style="1" customWidth="1"/>
    <col min="19" max="19" width="13.8984375" style="1" customWidth="1"/>
    <col min="20" max="20" width="7.8984375" style="1" customWidth="1"/>
    <col min="21" max="21" width="13.5" style="1" customWidth="1"/>
    <col min="22" max="16384" width="10.19921875" style="1" customWidth="1"/>
  </cols>
  <sheetData>
    <row r="1" ht="93.75" customHeight="1"/>
    <row r="2" spans="2:21" ht="58.5" customHeight="1">
      <c r="B2" s="23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 t="s">
        <v>5</v>
      </c>
      <c r="H2" s="7" t="s">
        <v>6</v>
      </c>
      <c r="I2" s="19"/>
      <c r="J2" s="8"/>
      <c r="K2" s="7" t="s">
        <v>7</v>
      </c>
      <c r="L2" s="8"/>
      <c r="M2" s="7" t="s">
        <v>8</v>
      </c>
      <c r="N2" s="8"/>
      <c r="O2" s="23" t="s">
        <v>9</v>
      </c>
      <c r="P2" s="7" t="s">
        <v>10</v>
      </c>
      <c r="Q2" s="8"/>
      <c r="R2" s="7" t="s">
        <v>11</v>
      </c>
      <c r="S2" s="8"/>
      <c r="T2" s="7" t="s">
        <v>12</v>
      </c>
      <c r="U2" s="8"/>
    </row>
    <row r="3" spans="2:21" ht="57" customHeight="1">
      <c r="B3" s="24"/>
      <c r="C3" s="24"/>
      <c r="D3" s="24"/>
      <c r="E3" s="24"/>
      <c r="F3" s="24"/>
      <c r="G3" s="24"/>
      <c r="H3" s="2" t="s">
        <v>13</v>
      </c>
      <c r="I3" s="2" t="s">
        <v>14</v>
      </c>
      <c r="J3" s="2" t="s">
        <v>15</v>
      </c>
      <c r="K3" s="2" t="s">
        <v>13</v>
      </c>
      <c r="L3" s="2" t="s">
        <v>15</v>
      </c>
      <c r="M3" s="2" t="s">
        <v>13</v>
      </c>
      <c r="N3" s="2" t="s">
        <v>15</v>
      </c>
      <c r="O3" s="24"/>
      <c r="P3" s="2" t="s">
        <v>13</v>
      </c>
      <c r="Q3" s="2" t="s">
        <v>15</v>
      </c>
      <c r="R3" s="2" t="s">
        <v>13</v>
      </c>
      <c r="S3" s="2" t="s">
        <v>15</v>
      </c>
      <c r="T3" s="2" t="s">
        <v>13</v>
      </c>
      <c r="U3" s="2" t="s">
        <v>15</v>
      </c>
    </row>
    <row r="4" spans="2:21" ht="17.25" customHeight="1">
      <c r="B4" s="25" t="s">
        <v>16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</row>
    <row r="5" spans="2:21" ht="42" customHeight="1">
      <c r="B5" s="28" t="s">
        <v>17</v>
      </c>
      <c r="C5" s="29" t="s">
        <v>18</v>
      </c>
      <c r="D5" s="28" t="s">
        <v>19</v>
      </c>
      <c r="E5" s="28" t="s">
        <v>20</v>
      </c>
      <c r="F5" s="5" t="s">
        <v>21</v>
      </c>
      <c r="G5" s="28">
        <v>25</v>
      </c>
      <c r="H5" s="28">
        <v>25</v>
      </c>
      <c r="I5" s="28">
        <v>3</v>
      </c>
      <c r="J5" s="28" t="s">
        <v>22</v>
      </c>
      <c r="K5" s="28" t="s">
        <v>22</v>
      </c>
      <c r="L5" s="28" t="s">
        <v>22</v>
      </c>
      <c r="M5" s="28" t="s">
        <v>22</v>
      </c>
      <c r="N5" s="28" t="s">
        <v>22</v>
      </c>
      <c r="O5" s="28">
        <v>0</v>
      </c>
      <c r="P5" s="28">
        <v>0</v>
      </c>
      <c r="Q5" s="28" t="s">
        <v>22</v>
      </c>
      <c r="R5" s="28" t="s">
        <v>22</v>
      </c>
      <c r="S5" s="28" t="s">
        <v>22</v>
      </c>
      <c r="T5" s="28" t="s">
        <v>22</v>
      </c>
      <c r="U5" s="28" t="s">
        <v>22</v>
      </c>
    </row>
    <row r="6" spans="2:21" ht="27.75" customHeight="1">
      <c r="B6" s="28" t="s">
        <v>23</v>
      </c>
      <c r="C6" s="29" t="s">
        <v>24</v>
      </c>
      <c r="D6" s="28" t="s">
        <v>25</v>
      </c>
      <c r="E6" s="28" t="s">
        <v>26</v>
      </c>
      <c r="F6" s="5" t="s">
        <v>24</v>
      </c>
      <c r="G6" s="28">
        <v>25</v>
      </c>
      <c r="H6" s="28">
        <v>25</v>
      </c>
      <c r="I6" s="28">
        <v>3</v>
      </c>
      <c r="J6" s="28" t="s">
        <v>22</v>
      </c>
      <c r="K6" s="28" t="s">
        <v>22</v>
      </c>
      <c r="L6" s="28" t="s">
        <v>22</v>
      </c>
      <c r="M6" s="28" t="s">
        <v>22</v>
      </c>
      <c r="N6" s="28" t="s">
        <v>22</v>
      </c>
      <c r="O6" s="28">
        <v>0</v>
      </c>
      <c r="P6" s="28">
        <v>0</v>
      </c>
      <c r="Q6" s="28" t="s">
        <v>22</v>
      </c>
      <c r="R6" s="28" t="s">
        <v>22</v>
      </c>
      <c r="S6" s="28" t="s">
        <v>22</v>
      </c>
      <c r="T6" s="28" t="s">
        <v>22</v>
      </c>
      <c r="U6" s="28" t="s">
        <v>22</v>
      </c>
    </row>
    <row r="7" spans="2:21" ht="14.25" customHeight="1">
      <c r="B7" s="28" t="s">
        <v>27</v>
      </c>
      <c r="C7" s="29" t="s">
        <v>28</v>
      </c>
      <c r="D7" s="28" t="s">
        <v>29</v>
      </c>
      <c r="E7" s="28" t="s">
        <v>30</v>
      </c>
      <c r="F7" s="5" t="s">
        <v>28</v>
      </c>
      <c r="G7" s="28" t="s">
        <v>22</v>
      </c>
      <c r="H7" s="28" t="s">
        <v>22</v>
      </c>
      <c r="I7" s="28" t="s">
        <v>22</v>
      </c>
      <c r="J7" s="28" t="s">
        <v>22</v>
      </c>
      <c r="K7" s="28" t="s">
        <v>22</v>
      </c>
      <c r="L7" s="28" t="s">
        <v>22</v>
      </c>
      <c r="M7" s="28" t="s">
        <v>22</v>
      </c>
      <c r="N7" s="28" t="s">
        <v>22</v>
      </c>
      <c r="O7" s="28">
        <f>P7+T7</f>
        <v>190</v>
      </c>
      <c r="P7" s="28">
        <v>30</v>
      </c>
      <c r="Q7" s="28" t="s">
        <v>22</v>
      </c>
      <c r="R7" s="28" t="s">
        <v>22</v>
      </c>
      <c r="S7" s="28" t="s">
        <v>22</v>
      </c>
      <c r="T7" s="28">
        <f>70+U7</f>
        <v>160</v>
      </c>
      <c r="U7" s="28">
        <v>90</v>
      </c>
    </row>
    <row r="8" spans="2:21" ht="14.25" customHeight="1">
      <c r="B8" s="28" t="s">
        <v>31</v>
      </c>
      <c r="C8" s="29" t="s">
        <v>32</v>
      </c>
      <c r="D8" s="28" t="s">
        <v>33</v>
      </c>
      <c r="E8" s="28" t="s">
        <v>34</v>
      </c>
      <c r="F8" s="5" t="s">
        <v>32</v>
      </c>
      <c r="G8" s="28">
        <v>25</v>
      </c>
      <c r="H8" s="28">
        <v>20</v>
      </c>
      <c r="I8" s="28">
        <v>3</v>
      </c>
      <c r="J8" s="28" t="s">
        <v>22</v>
      </c>
      <c r="K8" s="28" t="s">
        <v>22</v>
      </c>
      <c r="L8" s="28" t="s">
        <v>22</v>
      </c>
      <c r="M8" s="28">
        <v>5</v>
      </c>
      <c r="N8" s="28" t="s">
        <v>22</v>
      </c>
      <c r="O8" s="28">
        <f>P8+T8</f>
        <v>12</v>
      </c>
      <c r="P8" s="28">
        <v>10</v>
      </c>
      <c r="Q8" s="28" t="s">
        <v>22</v>
      </c>
      <c r="R8" s="28" t="s">
        <v>22</v>
      </c>
      <c r="S8" s="28" t="s">
        <v>22</v>
      </c>
      <c r="T8" s="28">
        <v>2</v>
      </c>
      <c r="U8" s="28" t="s">
        <v>22</v>
      </c>
    </row>
    <row r="9" spans="2:21" ht="27.75" customHeight="1">
      <c r="B9" s="28" t="s">
        <v>35</v>
      </c>
      <c r="C9" s="29" t="s">
        <v>36</v>
      </c>
      <c r="D9" s="28" t="s">
        <v>33</v>
      </c>
      <c r="E9" s="28" t="s">
        <v>37</v>
      </c>
      <c r="F9" s="5" t="s">
        <v>36</v>
      </c>
      <c r="G9" s="28">
        <v>20</v>
      </c>
      <c r="H9" s="28">
        <v>20</v>
      </c>
      <c r="I9" s="28">
        <v>3</v>
      </c>
      <c r="J9" s="28" t="s">
        <v>22</v>
      </c>
      <c r="K9" s="28" t="s">
        <v>22</v>
      </c>
      <c r="L9" s="28" t="s">
        <v>22</v>
      </c>
      <c r="M9" s="28" t="s">
        <v>22</v>
      </c>
      <c r="N9" s="28" t="s">
        <v>22</v>
      </c>
      <c r="O9" s="28">
        <f>P9</f>
        <v>10</v>
      </c>
      <c r="P9" s="28">
        <v>10</v>
      </c>
      <c r="Q9" s="28" t="s">
        <v>22</v>
      </c>
      <c r="R9" s="28" t="s">
        <v>22</v>
      </c>
      <c r="S9" s="28" t="s">
        <v>22</v>
      </c>
      <c r="T9" s="28" t="s">
        <v>22</v>
      </c>
      <c r="U9" s="28" t="s">
        <v>22</v>
      </c>
    </row>
    <row r="10" spans="2:21" ht="14.25" customHeight="1">
      <c r="B10" s="28" t="s">
        <v>38</v>
      </c>
      <c r="C10" s="29" t="s">
        <v>39</v>
      </c>
      <c r="D10" s="28" t="s">
        <v>40</v>
      </c>
      <c r="E10" s="28" t="s">
        <v>41</v>
      </c>
      <c r="F10" s="5" t="s">
        <v>42</v>
      </c>
      <c r="G10" s="28">
        <v>24</v>
      </c>
      <c r="H10" s="28">
        <v>14</v>
      </c>
      <c r="I10" s="28">
        <v>2</v>
      </c>
      <c r="J10" s="28" t="s">
        <v>22</v>
      </c>
      <c r="K10" s="28" t="s">
        <v>22</v>
      </c>
      <c r="L10" s="28" t="s">
        <v>22</v>
      </c>
      <c r="M10" s="28">
        <v>10</v>
      </c>
      <c r="N10" s="28" t="s">
        <v>22</v>
      </c>
      <c r="O10" s="28">
        <f>P10+R10+T10</f>
        <v>175</v>
      </c>
      <c r="P10" s="28">
        <v>20</v>
      </c>
      <c r="Q10" s="28" t="s">
        <v>22</v>
      </c>
      <c r="R10" s="28">
        <v>10</v>
      </c>
      <c r="S10" s="28">
        <v>10</v>
      </c>
      <c r="T10" s="28">
        <f>U10+55</f>
        <v>145</v>
      </c>
      <c r="U10" s="28">
        <v>90</v>
      </c>
    </row>
    <row r="11" spans="2:21" ht="14.25" customHeight="1">
      <c r="B11" s="30" t="s">
        <v>43</v>
      </c>
      <c r="C11" s="31" t="s">
        <v>44</v>
      </c>
      <c r="D11" s="28" t="s">
        <v>40</v>
      </c>
      <c r="E11" s="28" t="s">
        <v>41</v>
      </c>
      <c r="F11" s="5" t="s">
        <v>45</v>
      </c>
      <c r="G11" s="28">
        <v>20</v>
      </c>
      <c r="H11" s="28">
        <v>10</v>
      </c>
      <c r="I11" s="28">
        <v>1</v>
      </c>
      <c r="J11" s="28" t="s">
        <v>22</v>
      </c>
      <c r="K11" s="28" t="s">
        <v>22</v>
      </c>
      <c r="L11" s="28" t="s">
        <v>22</v>
      </c>
      <c r="M11" s="28">
        <v>10</v>
      </c>
      <c r="N11" s="28" t="s">
        <v>22</v>
      </c>
      <c r="O11" s="28">
        <f>P11+T11</f>
        <v>65</v>
      </c>
      <c r="P11" s="28">
        <v>5</v>
      </c>
      <c r="Q11" s="28" t="s">
        <v>22</v>
      </c>
      <c r="R11" s="28" t="s">
        <v>22</v>
      </c>
      <c r="S11" s="28" t="s">
        <v>22</v>
      </c>
      <c r="T11" s="28">
        <f>U11+40</f>
        <v>60</v>
      </c>
      <c r="U11" s="28">
        <v>20</v>
      </c>
    </row>
    <row r="12" spans="2:21" ht="14.25" customHeight="1">
      <c r="B12" s="32"/>
      <c r="C12" s="33"/>
      <c r="D12" s="28" t="s">
        <v>40</v>
      </c>
      <c r="E12" s="28" t="s">
        <v>46</v>
      </c>
      <c r="F12" s="5" t="s">
        <v>47</v>
      </c>
      <c r="G12" s="28">
        <v>12</v>
      </c>
      <c r="H12" s="28">
        <v>10</v>
      </c>
      <c r="I12" s="28">
        <v>2</v>
      </c>
      <c r="J12" s="28" t="s">
        <v>22</v>
      </c>
      <c r="K12" s="28">
        <v>2</v>
      </c>
      <c r="L12" s="28" t="s">
        <v>22</v>
      </c>
      <c r="M12" s="28" t="s">
        <v>22</v>
      </c>
      <c r="N12" s="28" t="s">
        <v>22</v>
      </c>
      <c r="O12" s="28">
        <f>P12</f>
        <v>10</v>
      </c>
      <c r="P12" s="28">
        <v>10</v>
      </c>
      <c r="Q12" s="28" t="s">
        <v>22</v>
      </c>
      <c r="R12" s="28">
        <v>2</v>
      </c>
      <c r="S12" s="28" t="s">
        <v>22</v>
      </c>
      <c r="T12" s="28" t="s">
        <v>22</v>
      </c>
      <c r="U12" s="28" t="s">
        <v>22</v>
      </c>
    </row>
    <row r="13" spans="2:21" ht="14.25" customHeight="1">
      <c r="B13" s="28" t="s">
        <v>48</v>
      </c>
      <c r="C13" s="29" t="s">
        <v>49</v>
      </c>
      <c r="D13" s="28" t="s">
        <v>40</v>
      </c>
      <c r="E13" s="28" t="s">
        <v>50</v>
      </c>
      <c r="F13" s="5" t="s">
        <v>49</v>
      </c>
      <c r="G13" s="28">
        <v>10</v>
      </c>
      <c r="H13" s="28">
        <v>10</v>
      </c>
      <c r="I13" s="28">
        <v>1</v>
      </c>
      <c r="J13" s="28" t="s">
        <v>22</v>
      </c>
      <c r="K13" s="28" t="s">
        <v>22</v>
      </c>
      <c r="L13" s="28" t="s">
        <v>22</v>
      </c>
      <c r="M13" s="28" t="s">
        <v>22</v>
      </c>
      <c r="N13" s="28" t="s">
        <v>22</v>
      </c>
      <c r="O13" s="28">
        <f>P13+T13</f>
        <v>25</v>
      </c>
      <c r="P13" s="28">
        <v>5</v>
      </c>
      <c r="Q13" s="28" t="s">
        <v>22</v>
      </c>
      <c r="R13" s="28" t="s">
        <v>22</v>
      </c>
      <c r="S13" s="28" t="s">
        <v>22</v>
      </c>
      <c r="T13" s="28">
        <f>U13+15</f>
        <v>20</v>
      </c>
      <c r="U13" s="28">
        <v>5</v>
      </c>
    </row>
    <row r="14" spans="2:21" ht="42" customHeight="1">
      <c r="B14" s="28" t="s">
        <v>51</v>
      </c>
      <c r="C14" s="29" t="s">
        <v>52</v>
      </c>
      <c r="D14" s="28" t="s">
        <v>40</v>
      </c>
      <c r="E14" s="28" t="s">
        <v>50</v>
      </c>
      <c r="F14" s="5" t="s">
        <v>52</v>
      </c>
      <c r="G14" s="28">
        <v>15</v>
      </c>
      <c r="H14" s="28">
        <v>13</v>
      </c>
      <c r="I14" s="28">
        <v>2</v>
      </c>
      <c r="J14" s="28" t="s">
        <v>22</v>
      </c>
      <c r="K14" s="28" t="s">
        <v>22</v>
      </c>
      <c r="L14" s="28" t="s">
        <v>22</v>
      </c>
      <c r="M14" s="28">
        <v>2</v>
      </c>
      <c r="N14" s="28" t="s">
        <v>22</v>
      </c>
      <c r="O14" s="28">
        <f>P14+T14</f>
        <v>102</v>
      </c>
      <c r="P14" s="28">
        <v>15</v>
      </c>
      <c r="Q14" s="28" t="s">
        <v>22</v>
      </c>
      <c r="R14" s="28" t="s">
        <v>22</v>
      </c>
      <c r="S14" s="28" t="s">
        <v>22</v>
      </c>
      <c r="T14" s="28">
        <f>U14+70</f>
        <v>87</v>
      </c>
      <c r="U14" s="28">
        <v>17</v>
      </c>
    </row>
    <row r="15" spans="2:21" ht="35.25" customHeight="1">
      <c r="B15" s="28" t="s">
        <v>53</v>
      </c>
      <c r="C15" s="29" t="s">
        <v>54</v>
      </c>
      <c r="D15" s="28" t="s">
        <v>19</v>
      </c>
      <c r="E15" s="28" t="s">
        <v>55</v>
      </c>
      <c r="F15" s="5" t="s">
        <v>56</v>
      </c>
      <c r="G15" s="28">
        <v>25</v>
      </c>
      <c r="H15" s="28">
        <v>25</v>
      </c>
      <c r="I15" s="28">
        <v>3</v>
      </c>
      <c r="J15" s="28" t="s">
        <v>22</v>
      </c>
      <c r="K15" s="28" t="s">
        <v>22</v>
      </c>
      <c r="L15" s="28" t="s">
        <v>22</v>
      </c>
      <c r="M15" s="28" t="s">
        <v>22</v>
      </c>
      <c r="N15" s="28" t="s">
        <v>22</v>
      </c>
      <c r="O15" s="28">
        <f>P15</f>
        <v>4</v>
      </c>
      <c r="P15" s="28">
        <v>4</v>
      </c>
      <c r="Q15" s="28" t="s">
        <v>22</v>
      </c>
      <c r="R15" s="28" t="s">
        <v>22</v>
      </c>
      <c r="S15" s="28" t="s">
        <v>22</v>
      </c>
      <c r="T15" s="28" t="s">
        <v>22</v>
      </c>
      <c r="U15" s="28" t="s">
        <v>22</v>
      </c>
    </row>
    <row r="16" spans="2:21" ht="14.25" customHeight="1">
      <c r="B16" s="28" t="s">
        <v>57</v>
      </c>
      <c r="C16" s="29" t="s">
        <v>58</v>
      </c>
      <c r="D16" s="28" t="s">
        <v>40</v>
      </c>
      <c r="E16" s="28" t="s">
        <v>46</v>
      </c>
      <c r="F16" s="5" t="s">
        <v>58</v>
      </c>
      <c r="G16" s="28">
        <v>22</v>
      </c>
      <c r="H16" s="28">
        <v>22</v>
      </c>
      <c r="I16" s="28">
        <v>3</v>
      </c>
      <c r="J16" s="28" t="s">
        <v>22</v>
      </c>
      <c r="K16" s="28" t="s">
        <v>22</v>
      </c>
      <c r="L16" s="28" t="s">
        <v>22</v>
      </c>
      <c r="M16" s="28" t="s">
        <v>22</v>
      </c>
      <c r="N16" s="28" t="s">
        <v>22</v>
      </c>
      <c r="O16" s="28">
        <f>P16</f>
        <v>14</v>
      </c>
      <c r="P16" s="28">
        <v>14</v>
      </c>
      <c r="Q16" s="28" t="s">
        <v>22</v>
      </c>
      <c r="R16" s="28" t="s">
        <v>22</v>
      </c>
      <c r="S16" s="28" t="s">
        <v>22</v>
      </c>
      <c r="T16" s="28">
        <v>0</v>
      </c>
      <c r="U16" s="28" t="s">
        <v>22</v>
      </c>
    </row>
    <row r="17" spans="2:21" ht="33" customHeight="1">
      <c r="B17" s="28" t="s">
        <v>59</v>
      </c>
      <c r="C17" s="29" t="s">
        <v>60</v>
      </c>
      <c r="D17" s="28" t="s">
        <v>19</v>
      </c>
      <c r="E17" s="28" t="s">
        <v>61</v>
      </c>
      <c r="F17" s="5" t="s">
        <v>60</v>
      </c>
      <c r="G17" s="28">
        <v>25</v>
      </c>
      <c r="H17" s="28">
        <v>25</v>
      </c>
      <c r="I17" s="28">
        <v>3</v>
      </c>
      <c r="J17" s="28" t="s">
        <v>22</v>
      </c>
      <c r="K17" s="28" t="s">
        <v>22</v>
      </c>
      <c r="L17" s="28" t="s">
        <v>22</v>
      </c>
      <c r="M17" s="28" t="s">
        <v>22</v>
      </c>
      <c r="N17" s="28" t="s">
        <v>22</v>
      </c>
      <c r="O17" s="28">
        <v>0</v>
      </c>
      <c r="P17" s="28">
        <v>1</v>
      </c>
      <c r="Q17" s="28" t="s">
        <v>22</v>
      </c>
      <c r="R17" s="28" t="s">
        <v>22</v>
      </c>
      <c r="S17" s="28" t="s">
        <v>22</v>
      </c>
      <c r="T17" s="28" t="s">
        <v>22</v>
      </c>
      <c r="U17" s="28" t="s">
        <v>22</v>
      </c>
    </row>
    <row r="18" spans="2:21" ht="36.75" customHeight="1">
      <c r="B18" s="30" t="s">
        <v>62</v>
      </c>
      <c r="C18" s="31" t="s">
        <v>63</v>
      </c>
      <c r="D18" s="28" t="s">
        <v>19</v>
      </c>
      <c r="E18" s="28" t="s">
        <v>64</v>
      </c>
      <c r="F18" s="5" t="s">
        <v>65</v>
      </c>
      <c r="G18" s="28">
        <v>40</v>
      </c>
      <c r="H18" s="28">
        <v>40</v>
      </c>
      <c r="I18" s="28">
        <v>6</v>
      </c>
      <c r="J18" s="28" t="s">
        <v>22</v>
      </c>
      <c r="K18" s="28" t="s">
        <v>22</v>
      </c>
      <c r="L18" s="28" t="s">
        <v>22</v>
      </c>
      <c r="M18" s="28" t="s">
        <v>22</v>
      </c>
      <c r="N18" s="28" t="s">
        <v>22</v>
      </c>
      <c r="O18" s="28">
        <v>0</v>
      </c>
      <c r="P18" s="28">
        <v>1</v>
      </c>
      <c r="Q18" s="28" t="s">
        <v>22</v>
      </c>
      <c r="R18" s="28" t="s">
        <v>22</v>
      </c>
      <c r="S18" s="28" t="s">
        <v>22</v>
      </c>
      <c r="T18" s="28" t="s">
        <v>22</v>
      </c>
      <c r="U18" s="28" t="s">
        <v>22</v>
      </c>
    </row>
    <row r="19" spans="2:21" ht="48.75" customHeight="1">
      <c r="B19" s="34"/>
      <c r="C19" s="35"/>
      <c r="D19" s="28" t="s">
        <v>19</v>
      </c>
      <c r="E19" s="28" t="s">
        <v>61</v>
      </c>
      <c r="F19" s="5" t="s">
        <v>66</v>
      </c>
      <c r="G19" s="28">
        <v>32</v>
      </c>
      <c r="H19" s="28">
        <v>25</v>
      </c>
      <c r="I19" s="28">
        <v>3</v>
      </c>
      <c r="J19" s="28" t="s">
        <v>22</v>
      </c>
      <c r="K19" s="28" t="s">
        <v>22</v>
      </c>
      <c r="L19" s="28" t="s">
        <v>22</v>
      </c>
      <c r="M19" s="28">
        <v>7</v>
      </c>
      <c r="N19" s="28" t="s">
        <v>22</v>
      </c>
      <c r="O19" s="28">
        <v>0</v>
      </c>
      <c r="P19" s="28">
        <v>1</v>
      </c>
      <c r="Q19" s="28" t="s">
        <v>22</v>
      </c>
      <c r="R19" s="28" t="s">
        <v>22</v>
      </c>
      <c r="S19" s="28" t="s">
        <v>22</v>
      </c>
      <c r="T19" s="28">
        <v>0</v>
      </c>
      <c r="U19" s="28" t="s">
        <v>22</v>
      </c>
    </row>
    <row r="20" spans="2:21" ht="14.25" customHeight="1">
      <c r="B20" s="32"/>
      <c r="C20" s="33"/>
      <c r="D20" s="28" t="s">
        <v>19</v>
      </c>
      <c r="E20" s="28" t="s">
        <v>67</v>
      </c>
      <c r="F20" s="5" t="s">
        <v>68</v>
      </c>
      <c r="G20" s="28">
        <v>89</v>
      </c>
      <c r="H20" s="28">
        <v>65</v>
      </c>
      <c r="I20" s="28">
        <v>10</v>
      </c>
      <c r="J20" s="28" t="s">
        <v>22</v>
      </c>
      <c r="K20" s="28">
        <v>12</v>
      </c>
      <c r="L20" s="28">
        <v>7</v>
      </c>
      <c r="M20" s="28">
        <v>12</v>
      </c>
      <c r="N20" s="28" t="s">
        <v>22</v>
      </c>
      <c r="O20" s="28">
        <f>P20+R20+T20</f>
        <v>43</v>
      </c>
      <c r="P20" s="28">
        <v>3</v>
      </c>
      <c r="Q20" s="28" t="s">
        <v>22</v>
      </c>
      <c r="R20" s="28">
        <v>0</v>
      </c>
      <c r="S20" s="28">
        <v>0</v>
      </c>
      <c r="T20" s="28">
        <f>U20+25</f>
        <v>40</v>
      </c>
      <c r="U20" s="28">
        <v>15</v>
      </c>
    </row>
    <row r="21" spans="2:21" ht="44.25" customHeight="1">
      <c r="B21" s="30" t="s">
        <v>69</v>
      </c>
      <c r="C21" s="31" t="s">
        <v>70</v>
      </c>
      <c r="D21" s="28" t="s">
        <v>19</v>
      </c>
      <c r="E21" s="28" t="s">
        <v>71</v>
      </c>
      <c r="F21" s="5" t="s">
        <v>72</v>
      </c>
      <c r="G21" s="28">
        <v>25</v>
      </c>
      <c r="H21" s="28">
        <v>17</v>
      </c>
      <c r="I21" s="28">
        <v>2</v>
      </c>
      <c r="J21" s="28" t="s">
        <v>22</v>
      </c>
      <c r="K21" s="28" t="s">
        <v>22</v>
      </c>
      <c r="L21" s="28" t="s">
        <v>22</v>
      </c>
      <c r="M21" s="28">
        <v>8</v>
      </c>
      <c r="N21" s="28" t="s">
        <v>22</v>
      </c>
      <c r="O21" s="28">
        <v>0</v>
      </c>
      <c r="P21" s="28">
        <v>0</v>
      </c>
      <c r="Q21" s="28" t="s">
        <v>22</v>
      </c>
      <c r="R21" s="28" t="s">
        <v>22</v>
      </c>
      <c r="S21" s="28" t="s">
        <v>22</v>
      </c>
      <c r="T21" s="28">
        <v>0</v>
      </c>
      <c r="U21" s="28" t="s">
        <v>22</v>
      </c>
    </row>
    <row r="22" spans="2:21" ht="30.75" customHeight="1">
      <c r="B22" s="34"/>
      <c r="C22" s="35"/>
      <c r="D22" s="28" t="s">
        <v>19</v>
      </c>
      <c r="E22" s="28" t="s">
        <v>73</v>
      </c>
      <c r="F22" s="5" t="s">
        <v>74</v>
      </c>
      <c r="G22" s="28">
        <v>20</v>
      </c>
      <c r="H22" s="28">
        <v>20</v>
      </c>
      <c r="I22" s="28">
        <v>3</v>
      </c>
      <c r="J22" s="28" t="s">
        <v>22</v>
      </c>
      <c r="K22" s="28" t="s">
        <v>22</v>
      </c>
      <c r="L22" s="28" t="s">
        <v>22</v>
      </c>
      <c r="M22" s="28" t="s">
        <v>22</v>
      </c>
      <c r="N22" s="28" t="s">
        <v>22</v>
      </c>
      <c r="O22" s="28">
        <v>0</v>
      </c>
      <c r="P22" s="28">
        <v>0</v>
      </c>
      <c r="Q22" s="28" t="s">
        <v>22</v>
      </c>
      <c r="R22" s="28" t="s">
        <v>22</v>
      </c>
      <c r="S22" s="28" t="s">
        <v>22</v>
      </c>
      <c r="T22" s="28" t="s">
        <v>22</v>
      </c>
      <c r="U22" s="28" t="s">
        <v>22</v>
      </c>
    </row>
    <row r="23" spans="2:21" ht="14.25" customHeight="1">
      <c r="B23" s="34"/>
      <c r="C23" s="35"/>
      <c r="D23" s="28" t="s">
        <v>19</v>
      </c>
      <c r="E23" s="28" t="s">
        <v>26</v>
      </c>
      <c r="F23" s="5" t="s">
        <v>75</v>
      </c>
      <c r="G23" s="28">
        <v>20</v>
      </c>
      <c r="H23" s="28">
        <v>20</v>
      </c>
      <c r="I23" s="28">
        <v>3</v>
      </c>
      <c r="J23" s="28" t="s">
        <v>22</v>
      </c>
      <c r="K23" s="28" t="s">
        <v>22</v>
      </c>
      <c r="L23" s="28" t="s">
        <v>22</v>
      </c>
      <c r="M23" s="28" t="s">
        <v>22</v>
      </c>
      <c r="N23" s="28" t="s">
        <v>22</v>
      </c>
      <c r="O23" s="28">
        <v>0</v>
      </c>
      <c r="P23" s="28">
        <v>0</v>
      </c>
      <c r="Q23" s="28" t="s">
        <v>22</v>
      </c>
      <c r="R23" s="28" t="s">
        <v>22</v>
      </c>
      <c r="S23" s="28" t="s">
        <v>22</v>
      </c>
      <c r="T23" s="28" t="s">
        <v>22</v>
      </c>
      <c r="U23" s="28" t="s">
        <v>22</v>
      </c>
    </row>
    <row r="24" spans="2:21" ht="42" customHeight="1">
      <c r="B24" s="32"/>
      <c r="C24" s="33"/>
      <c r="D24" s="28" t="s">
        <v>19</v>
      </c>
      <c r="E24" s="28" t="s">
        <v>76</v>
      </c>
      <c r="F24" s="5" t="s">
        <v>77</v>
      </c>
      <c r="G24" s="28">
        <v>28</v>
      </c>
      <c r="H24" s="28">
        <v>20</v>
      </c>
      <c r="I24" s="28">
        <v>3</v>
      </c>
      <c r="J24" s="28" t="s">
        <v>22</v>
      </c>
      <c r="K24" s="28" t="s">
        <v>22</v>
      </c>
      <c r="L24" s="28" t="s">
        <v>22</v>
      </c>
      <c r="M24" s="28">
        <v>8</v>
      </c>
      <c r="N24" s="28" t="s">
        <v>22</v>
      </c>
      <c r="O24" s="28">
        <f>T24</f>
        <v>17</v>
      </c>
      <c r="P24" s="28">
        <v>0</v>
      </c>
      <c r="Q24" s="28" t="s">
        <v>22</v>
      </c>
      <c r="R24" s="28" t="s">
        <v>22</v>
      </c>
      <c r="S24" s="28" t="s">
        <v>22</v>
      </c>
      <c r="T24" s="28">
        <f>U24+10</f>
        <v>17</v>
      </c>
      <c r="U24" s="28">
        <v>7</v>
      </c>
    </row>
    <row r="25" spans="2:21" ht="40.5" customHeight="1">
      <c r="B25" s="30" t="s">
        <v>78</v>
      </c>
      <c r="C25" s="31" t="s">
        <v>79</v>
      </c>
      <c r="D25" s="28" t="s">
        <v>19</v>
      </c>
      <c r="E25" s="28" t="s">
        <v>55</v>
      </c>
      <c r="F25" s="5" t="s">
        <v>80</v>
      </c>
      <c r="G25" s="28">
        <v>20</v>
      </c>
      <c r="H25" s="28">
        <v>20</v>
      </c>
      <c r="I25" s="28">
        <v>3</v>
      </c>
      <c r="J25" s="28" t="s">
        <v>81</v>
      </c>
      <c r="K25" s="28" t="s">
        <v>81</v>
      </c>
      <c r="L25" s="28" t="s">
        <v>81</v>
      </c>
      <c r="M25" s="28" t="s">
        <v>81</v>
      </c>
      <c r="N25" s="28" t="s">
        <v>81</v>
      </c>
      <c r="O25" s="28">
        <f>P25+T25</f>
        <v>24</v>
      </c>
      <c r="P25" s="28">
        <v>1</v>
      </c>
      <c r="Q25" s="28" t="s">
        <v>81</v>
      </c>
      <c r="R25" s="28" t="s">
        <v>81</v>
      </c>
      <c r="S25" s="28" t="s">
        <v>81</v>
      </c>
      <c r="T25" s="28">
        <v>23</v>
      </c>
      <c r="U25" s="28">
        <v>10</v>
      </c>
    </row>
    <row r="26" spans="2:21" ht="40.5" customHeight="1">
      <c r="B26" s="34"/>
      <c r="C26" s="35"/>
      <c r="D26" s="28" t="s">
        <v>19</v>
      </c>
      <c r="E26" s="28" t="s">
        <v>82</v>
      </c>
      <c r="F26" s="5" t="s">
        <v>80</v>
      </c>
      <c r="G26" s="28">
        <v>28</v>
      </c>
      <c r="H26" s="28">
        <v>20</v>
      </c>
      <c r="I26" s="28">
        <v>3</v>
      </c>
      <c r="J26" s="28" t="s">
        <v>81</v>
      </c>
      <c r="K26" s="28">
        <v>8</v>
      </c>
      <c r="L26" s="28" t="s">
        <v>81</v>
      </c>
      <c r="M26" s="28" t="s">
        <v>81</v>
      </c>
      <c r="N26" s="28" t="s">
        <v>81</v>
      </c>
      <c r="O26" s="28">
        <f>P26</f>
        <v>1</v>
      </c>
      <c r="P26" s="28">
        <v>1</v>
      </c>
      <c r="Q26" s="28" t="s">
        <v>81</v>
      </c>
      <c r="R26" s="28">
        <v>0</v>
      </c>
      <c r="S26" s="28" t="s">
        <v>81</v>
      </c>
      <c r="T26" s="28" t="s">
        <v>81</v>
      </c>
      <c r="U26" s="28" t="s">
        <v>81</v>
      </c>
    </row>
    <row r="27" spans="2:21" ht="42.75" customHeight="1">
      <c r="B27" s="34"/>
      <c r="C27" s="35"/>
      <c r="D27" s="28" t="s">
        <v>19</v>
      </c>
      <c r="E27" s="28" t="s">
        <v>83</v>
      </c>
      <c r="F27" s="5" t="s">
        <v>80</v>
      </c>
      <c r="G27" s="28">
        <v>28</v>
      </c>
      <c r="H27" s="28">
        <v>20</v>
      </c>
      <c r="I27" s="28">
        <v>3</v>
      </c>
      <c r="J27" s="28" t="s">
        <v>81</v>
      </c>
      <c r="K27" s="28" t="s">
        <v>81</v>
      </c>
      <c r="L27" s="28" t="s">
        <v>81</v>
      </c>
      <c r="M27" s="28">
        <v>8</v>
      </c>
      <c r="N27" s="28" t="s">
        <v>81</v>
      </c>
      <c r="O27" s="28">
        <f>P27</f>
        <v>1</v>
      </c>
      <c r="P27" s="28">
        <v>1</v>
      </c>
      <c r="Q27" s="28" t="s">
        <v>81</v>
      </c>
      <c r="R27" s="28" t="s">
        <v>81</v>
      </c>
      <c r="S27" s="28" t="s">
        <v>81</v>
      </c>
      <c r="T27" s="28">
        <v>0</v>
      </c>
      <c r="U27" s="28" t="s">
        <v>81</v>
      </c>
    </row>
    <row r="28" spans="2:21" ht="14.25" customHeight="1">
      <c r="B28" s="32"/>
      <c r="C28" s="33"/>
      <c r="D28" s="28" t="s">
        <v>19</v>
      </c>
      <c r="E28" s="28" t="s">
        <v>46</v>
      </c>
      <c r="F28" s="5" t="s">
        <v>84</v>
      </c>
      <c r="G28" s="28">
        <v>20</v>
      </c>
      <c r="H28" s="28">
        <v>20</v>
      </c>
      <c r="I28" s="28">
        <v>3</v>
      </c>
      <c r="J28" s="28" t="s">
        <v>81</v>
      </c>
      <c r="K28" s="28" t="s">
        <v>81</v>
      </c>
      <c r="L28" s="28" t="s">
        <v>81</v>
      </c>
      <c r="M28" s="28" t="s">
        <v>81</v>
      </c>
      <c r="N28" s="28" t="s">
        <v>81</v>
      </c>
      <c r="O28" s="28">
        <v>1</v>
      </c>
      <c r="P28" s="28">
        <v>1</v>
      </c>
      <c r="Q28" s="28" t="s">
        <v>81</v>
      </c>
      <c r="R28" s="28" t="s">
        <v>81</v>
      </c>
      <c r="S28" s="28" t="s">
        <v>81</v>
      </c>
      <c r="T28" s="28" t="s">
        <v>81</v>
      </c>
      <c r="U28" s="28" t="s">
        <v>81</v>
      </c>
    </row>
    <row r="29" spans="2:21" ht="14.25" customHeight="1">
      <c r="B29" s="30" t="s">
        <v>85</v>
      </c>
      <c r="C29" s="31" t="s">
        <v>86</v>
      </c>
      <c r="D29" s="28" t="s">
        <v>19</v>
      </c>
      <c r="E29" s="28" t="s">
        <v>46</v>
      </c>
      <c r="F29" s="5" t="s">
        <v>87</v>
      </c>
      <c r="G29" s="28">
        <v>20</v>
      </c>
      <c r="H29" s="28">
        <v>20</v>
      </c>
      <c r="I29" s="28">
        <v>3</v>
      </c>
      <c r="J29" s="28" t="s">
        <v>81</v>
      </c>
      <c r="K29" s="28" t="s">
        <v>81</v>
      </c>
      <c r="L29" s="28" t="s">
        <v>81</v>
      </c>
      <c r="M29" s="28" t="s">
        <v>81</v>
      </c>
      <c r="N29" s="28" t="s">
        <v>81</v>
      </c>
      <c r="O29" s="28">
        <v>1</v>
      </c>
      <c r="P29" s="28">
        <v>1</v>
      </c>
      <c r="Q29" s="28" t="s">
        <v>81</v>
      </c>
      <c r="R29" s="28" t="s">
        <v>81</v>
      </c>
      <c r="S29" s="28" t="s">
        <v>81</v>
      </c>
      <c r="T29" s="28" t="s">
        <v>81</v>
      </c>
      <c r="U29" s="28" t="s">
        <v>81</v>
      </c>
    </row>
    <row r="30" spans="2:21" ht="14.25" customHeight="1">
      <c r="B30" s="34"/>
      <c r="C30" s="35"/>
      <c r="D30" s="28" t="s">
        <v>19</v>
      </c>
      <c r="E30" s="28" t="s">
        <v>82</v>
      </c>
      <c r="F30" s="5" t="s">
        <v>88</v>
      </c>
      <c r="G30" s="28">
        <v>28</v>
      </c>
      <c r="H30" s="28">
        <v>20</v>
      </c>
      <c r="I30" s="28">
        <v>3</v>
      </c>
      <c r="J30" s="28" t="s">
        <v>81</v>
      </c>
      <c r="K30" s="28" t="s">
        <v>81</v>
      </c>
      <c r="L30" s="28" t="s">
        <v>81</v>
      </c>
      <c r="M30" s="28">
        <v>8</v>
      </c>
      <c r="N30" s="28" t="s">
        <v>81</v>
      </c>
      <c r="O30" s="28">
        <v>1</v>
      </c>
      <c r="P30" s="28">
        <v>1</v>
      </c>
      <c r="Q30" s="28" t="s">
        <v>81</v>
      </c>
      <c r="R30" s="28" t="s">
        <v>81</v>
      </c>
      <c r="S30" s="28" t="s">
        <v>81</v>
      </c>
      <c r="T30" s="28">
        <v>0</v>
      </c>
      <c r="U30" s="28" t="s">
        <v>81</v>
      </c>
    </row>
    <row r="31" spans="2:21" ht="14.25" customHeight="1">
      <c r="B31" s="34"/>
      <c r="C31" s="35"/>
      <c r="D31" s="28" t="s">
        <v>19</v>
      </c>
      <c r="E31" s="28" t="s">
        <v>89</v>
      </c>
      <c r="F31" s="5" t="s">
        <v>90</v>
      </c>
      <c r="G31" s="28">
        <v>20</v>
      </c>
      <c r="H31" s="28">
        <v>20</v>
      </c>
      <c r="I31" s="28">
        <v>3</v>
      </c>
      <c r="J31" s="28" t="s">
        <v>81</v>
      </c>
      <c r="K31" s="28" t="s">
        <v>81</v>
      </c>
      <c r="L31" s="28" t="s">
        <v>81</v>
      </c>
      <c r="M31" s="28" t="s">
        <v>81</v>
      </c>
      <c r="N31" s="28" t="s">
        <v>81</v>
      </c>
      <c r="O31" s="28">
        <v>1</v>
      </c>
      <c r="P31" s="28">
        <v>1</v>
      </c>
      <c r="Q31" s="28" t="s">
        <v>81</v>
      </c>
      <c r="R31" s="28" t="s">
        <v>81</v>
      </c>
      <c r="S31" s="28" t="s">
        <v>81</v>
      </c>
      <c r="T31" s="28" t="s">
        <v>81</v>
      </c>
      <c r="U31" s="28" t="s">
        <v>81</v>
      </c>
    </row>
    <row r="32" spans="2:21" ht="14.25" customHeight="1">
      <c r="B32" s="32"/>
      <c r="C32" s="33"/>
      <c r="D32" s="28" t="s">
        <v>19</v>
      </c>
      <c r="E32" s="28" t="s">
        <v>83</v>
      </c>
      <c r="F32" s="5" t="s">
        <v>91</v>
      </c>
      <c r="G32" s="28">
        <v>20</v>
      </c>
      <c r="H32" s="28">
        <v>20</v>
      </c>
      <c r="I32" s="28">
        <v>3</v>
      </c>
      <c r="J32" s="28" t="s">
        <v>81</v>
      </c>
      <c r="K32" s="28" t="s">
        <v>81</v>
      </c>
      <c r="L32" s="28" t="s">
        <v>81</v>
      </c>
      <c r="M32" s="28" t="s">
        <v>81</v>
      </c>
      <c r="N32" s="28" t="s">
        <v>81</v>
      </c>
      <c r="O32" s="28">
        <f>P32+T32</f>
        <v>39</v>
      </c>
      <c r="P32" s="28">
        <v>1</v>
      </c>
      <c r="Q32" s="28" t="s">
        <v>81</v>
      </c>
      <c r="R32" s="28" t="s">
        <v>81</v>
      </c>
      <c r="S32" s="28" t="s">
        <v>81</v>
      </c>
      <c r="T32" s="28">
        <f>U32+25</f>
        <v>38</v>
      </c>
      <c r="U32" s="28">
        <v>13</v>
      </c>
    </row>
    <row r="33" spans="2:21" ht="27.75" customHeight="1">
      <c r="B33" s="28" t="s">
        <v>92</v>
      </c>
      <c r="C33" s="29" t="s">
        <v>93</v>
      </c>
      <c r="D33" s="28" t="s">
        <v>19</v>
      </c>
      <c r="E33" s="28" t="s">
        <v>94</v>
      </c>
      <c r="F33" s="5" t="s">
        <v>95</v>
      </c>
      <c r="G33" s="28">
        <v>15</v>
      </c>
      <c r="H33" s="28">
        <v>15</v>
      </c>
      <c r="I33" s="28">
        <v>2</v>
      </c>
      <c r="J33" s="28" t="s">
        <v>81</v>
      </c>
      <c r="K33" s="28" t="s">
        <v>81</v>
      </c>
      <c r="L33" s="28" t="s">
        <v>81</v>
      </c>
      <c r="M33" s="28" t="s">
        <v>81</v>
      </c>
      <c r="N33" s="28" t="s">
        <v>81</v>
      </c>
      <c r="O33" s="28">
        <f>P33</f>
        <v>5</v>
      </c>
      <c r="P33" s="28">
        <v>5</v>
      </c>
      <c r="Q33" s="28" t="s">
        <v>81</v>
      </c>
      <c r="R33" s="28" t="s">
        <v>81</v>
      </c>
      <c r="S33" s="28" t="s">
        <v>81</v>
      </c>
      <c r="T33" s="28" t="s">
        <v>81</v>
      </c>
      <c r="U33" s="28" t="s">
        <v>81</v>
      </c>
    </row>
    <row r="34" spans="2:21" ht="46.5" customHeight="1">
      <c r="B34" s="28" t="s">
        <v>96</v>
      </c>
      <c r="C34" s="29" t="s">
        <v>97</v>
      </c>
      <c r="D34" s="28" t="s">
        <v>19</v>
      </c>
      <c r="E34" s="28" t="s">
        <v>98</v>
      </c>
      <c r="F34" s="5" t="s">
        <v>99</v>
      </c>
      <c r="G34" s="28">
        <v>15</v>
      </c>
      <c r="H34" s="28">
        <v>15</v>
      </c>
      <c r="I34" s="28">
        <v>2</v>
      </c>
      <c r="J34" s="28" t="s">
        <v>81</v>
      </c>
      <c r="K34" s="28" t="s">
        <v>81</v>
      </c>
      <c r="L34" s="28" t="s">
        <v>81</v>
      </c>
      <c r="M34" s="28" t="s">
        <v>81</v>
      </c>
      <c r="N34" s="28" t="s">
        <v>81</v>
      </c>
      <c r="O34" s="28">
        <v>0</v>
      </c>
      <c r="P34" s="28">
        <v>0</v>
      </c>
      <c r="Q34" s="28" t="s">
        <v>81</v>
      </c>
      <c r="R34" s="28" t="s">
        <v>81</v>
      </c>
      <c r="S34" s="28" t="s">
        <v>81</v>
      </c>
      <c r="T34" s="28" t="s">
        <v>81</v>
      </c>
      <c r="U34" s="28" t="s">
        <v>81</v>
      </c>
    </row>
    <row r="35" spans="2:21" ht="32.25" customHeight="1">
      <c r="B35" s="28" t="s">
        <v>100</v>
      </c>
      <c r="C35" s="29" t="s">
        <v>101</v>
      </c>
      <c r="D35" s="28" t="s">
        <v>19</v>
      </c>
      <c r="E35" s="28" t="s">
        <v>98</v>
      </c>
      <c r="F35" s="5" t="s">
        <v>102</v>
      </c>
      <c r="G35" s="28">
        <v>17</v>
      </c>
      <c r="H35" s="28">
        <v>17</v>
      </c>
      <c r="I35" s="28">
        <v>2</v>
      </c>
      <c r="J35" s="28" t="s">
        <v>81</v>
      </c>
      <c r="K35" s="28" t="s">
        <v>81</v>
      </c>
      <c r="L35" s="28" t="s">
        <v>81</v>
      </c>
      <c r="M35" s="28" t="s">
        <v>81</v>
      </c>
      <c r="N35" s="28" t="s">
        <v>81</v>
      </c>
      <c r="O35" s="28">
        <v>0</v>
      </c>
      <c r="P35" s="28">
        <v>0</v>
      </c>
      <c r="Q35" s="28" t="s">
        <v>81</v>
      </c>
      <c r="R35" s="28" t="s">
        <v>81</v>
      </c>
      <c r="S35" s="28" t="s">
        <v>81</v>
      </c>
      <c r="T35" s="28" t="s">
        <v>81</v>
      </c>
      <c r="U35" s="28" t="s">
        <v>81</v>
      </c>
    </row>
    <row r="36" spans="2:21" ht="31.5" customHeight="1">
      <c r="B36" s="28" t="s">
        <v>103</v>
      </c>
      <c r="C36" s="29" t="s">
        <v>104</v>
      </c>
      <c r="D36" s="28" t="s">
        <v>19</v>
      </c>
      <c r="E36" s="28" t="s">
        <v>105</v>
      </c>
      <c r="F36" s="5" t="s">
        <v>106</v>
      </c>
      <c r="G36" s="28">
        <v>30</v>
      </c>
      <c r="H36" s="28">
        <v>30</v>
      </c>
      <c r="I36" s="28">
        <v>4</v>
      </c>
      <c r="J36" s="28" t="s">
        <v>81</v>
      </c>
      <c r="K36" s="28" t="s">
        <v>81</v>
      </c>
      <c r="L36" s="28" t="s">
        <v>81</v>
      </c>
      <c r="M36" s="28" t="s">
        <v>81</v>
      </c>
      <c r="N36" s="28" t="s">
        <v>81</v>
      </c>
      <c r="O36" s="28">
        <f>P36+T36</f>
        <v>31</v>
      </c>
      <c r="P36" s="28">
        <v>1</v>
      </c>
      <c r="Q36" s="28" t="s">
        <v>81</v>
      </c>
      <c r="R36" s="28" t="s">
        <v>81</v>
      </c>
      <c r="S36" s="28" t="s">
        <v>81</v>
      </c>
      <c r="T36" s="28">
        <f>U36+20</f>
        <v>30</v>
      </c>
      <c r="U36" s="28">
        <v>10</v>
      </c>
    </row>
    <row r="37" spans="2:21" ht="41.25" customHeight="1">
      <c r="B37" s="28" t="s">
        <v>107</v>
      </c>
      <c r="C37" s="29" t="s">
        <v>108</v>
      </c>
      <c r="D37" s="28" t="s">
        <v>19</v>
      </c>
      <c r="E37" s="28" t="s">
        <v>109</v>
      </c>
      <c r="F37" s="5" t="s">
        <v>108</v>
      </c>
      <c r="G37" s="28">
        <v>20</v>
      </c>
      <c r="H37" s="28">
        <v>20</v>
      </c>
      <c r="I37" s="28">
        <v>3</v>
      </c>
      <c r="J37" s="28" t="s">
        <v>81</v>
      </c>
      <c r="K37" s="28" t="s">
        <v>81</v>
      </c>
      <c r="L37" s="28" t="s">
        <v>81</v>
      </c>
      <c r="M37" s="28" t="s">
        <v>81</v>
      </c>
      <c r="N37" s="28" t="s">
        <v>81</v>
      </c>
      <c r="O37" s="28">
        <v>0</v>
      </c>
      <c r="P37" s="28">
        <v>0</v>
      </c>
      <c r="Q37" s="28" t="s">
        <v>81</v>
      </c>
      <c r="R37" s="28" t="s">
        <v>81</v>
      </c>
      <c r="S37" s="28" t="s">
        <v>81</v>
      </c>
      <c r="T37" s="28" t="s">
        <v>81</v>
      </c>
      <c r="U37" s="28" t="s">
        <v>81</v>
      </c>
    </row>
    <row r="38" spans="2:21" ht="27.75" customHeight="1">
      <c r="B38" s="28" t="s">
        <v>110</v>
      </c>
      <c r="C38" s="29" t="s">
        <v>111</v>
      </c>
      <c r="D38" s="28" t="s">
        <v>19</v>
      </c>
      <c r="E38" s="28" t="s">
        <v>98</v>
      </c>
      <c r="F38" s="5" t="s">
        <v>112</v>
      </c>
      <c r="G38" s="28">
        <v>10</v>
      </c>
      <c r="H38" s="28">
        <v>10</v>
      </c>
      <c r="I38" s="28">
        <v>1</v>
      </c>
      <c r="J38" s="28" t="s">
        <v>81</v>
      </c>
      <c r="K38" s="28" t="s">
        <v>81</v>
      </c>
      <c r="L38" s="28" t="s">
        <v>81</v>
      </c>
      <c r="M38" s="28" t="s">
        <v>81</v>
      </c>
      <c r="N38" s="28" t="s">
        <v>81</v>
      </c>
      <c r="O38" s="28">
        <v>0</v>
      </c>
      <c r="P38" s="28">
        <v>0</v>
      </c>
      <c r="Q38" s="28" t="s">
        <v>81</v>
      </c>
      <c r="R38" s="28" t="s">
        <v>81</v>
      </c>
      <c r="S38" s="28" t="s">
        <v>81</v>
      </c>
      <c r="T38" s="28" t="s">
        <v>81</v>
      </c>
      <c r="U38" s="28" t="s">
        <v>81</v>
      </c>
    </row>
    <row r="39" spans="2:21" ht="32.25" customHeight="1">
      <c r="B39" s="28" t="s">
        <v>113</v>
      </c>
      <c r="C39" s="29" t="s">
        <v>114</v>
      </c>
      <c r="D39" s="28" t="s">
        <v>19</v>
      </c>
      <c r="E39" s="28" t="s">
        <v>64</v>
      </c>
      <c r="F39" s="5" t="s">
        <v>114</v>
      </c>
      <c r="G39" s="28">
        <v>25</v>
      </c>
      <c r="H39" s="28">
        <v>25</v>
      </c>
      <c r="I39" s="28">
        <v>3</v>
      </c>
      <c r="J39" s="28" t="s">
        <v>81</v>
      </c>
      <c r="K39" s="28" t="s">
        <v>81</v>
      </c>
      <c r="L39" s="28" t="s">
        <v>81</v>
      </c>
      <c r="M39" s="28" t="s">
        <v>81</v>
      </c>
      <c r="N39" s="28" t="s">
        <v>81</v>
      </c>
      <c r="O39" s="28">
        <v>1</v>
      </c>
      <c r="P39" s="28">
        <v>1</v>
      </c>
      <c r="Q39" s="28" t="s">
        <v>81</v>
      </c>
      <c r="R39" s="28" t="s">
        <v>81</v>
      </c>
      <c r="S39" s="28" t="s">
        <v>81</v>
      </c>
      <c r="T39" s="28" t="s">
        <v>81</v>
      </c>
      <c r="U39" s="28" t="s">
        <v>81</v>
      </c>
    </row>
    <row r="40" spans="2:21" ht="43.5" customHeight="1">
      <c r="B40" s="30" t="s">
        <v>115</v>
      </c>
      <c r="C40" s="31" t="s">
        <v>116</v>
      </c>
      <c r="D40" s="28" t="s">
        <v>19</v>
      </c>
      <c r="E40" s="28" t="s">
        <v>117</v>
      </c>
      <c r="F40" s="5" t="s">
        <v>118</v>
      </c>
      <c r="G40" s="28">
        <v>16</v>
      </c>
      <c r="H40" s="28">
        <v>16</v>
      </c>
      <c r="I40" s="28">
        <v>2</v>
      </c>
      <c r="J40" s="28" t="s">
        <v>81</v>
      </c>
      <c r="K40" s="28" t="s">
        <v>81</v>
      </c>
      <c r="L40" s="28" t="s">
        <v>81</v>
      </c>
      <c r="M40" s="28" t="s">
        <v>81</v>
      </c>
      <c r="N40" s="28" t="s">
        <v>81</v>
      </c>
      <c r="O40" s="28">
        <v>0</v>
      </c>
      <c r="P40" s="28">
        <v>0</v>
      </c>
      <c r="Q40" s="28" t="s">
        <v>81</v>
      </c>
      <c r="R40" s="28" t="s">
        <v>81</v>
      </c>
      <c r="S40" s="28" t="s">
        <v>81</v>
      </c>
      <c r="T40" s="28" t="s">
        <v>81</v>
      </c>
      <c r="U40" s="28" t="s">
        <v>81</v>
      </c>
    </row>
    <row r="41" spans="2:21" ht="32.25" customHeight="1">
      <c r="B41" s="34"/>
      <c r="C41" s="35"/>
      <c r="D41" s="28" t="s">
        <v>19</v>
      </c>
      <c r="E41" s="28" t="s">
        <v>105</v>
      </c>
      <c r="F41" s="5" t="s">
        <v>119</v>
      </c>
      <c r="G41" s="28">
        <v>46</v>
      </c>
      <c r="H41" s="28">
        <v>46</v>
      </c>
      <c r="I41" s="28">
        <v>6</v>
      </c>
      <c r="J41" s="28" t="s">
        <v>81</v>
      </c>
      <c r="K41" s="28" t="s">
        <v>81</v>
      </c>
      <c r="L41" s="28" t="s">
        <v>81</v>
      </c>
      <c r="M41" s="28" t="s">
        <v>81</v>
      </c>
      <c r="N41" s="28" t="s">
        <v>81</v>
      </c>
      <c r="O41" s="28">
        <f>P41+T41</f>
        <v>18</v>
      </c>
      <c r="P41" s="28">
        <v>0</v>
      </c>
      <c r="Q41" s="28" t="s">
        <v>81</v>
      </c>
      <c r="R41" s="28" t="s">
        <v>81</v>
      </c>
      <c r="S41" s="28" t="s">
        <v>81</v>
      </c>
      <c r="T41" s="28">
        <f>U41+5</f>
        <v>18</v>
      </c>
      <c r="U41" s="28">
        <v>13</v>
      </c>
    </row>
    <row r="42" spans="2:21" ht="53.25" customHeight="1">
      <c r="B42" s="32"/>
      <c r="C42" s="33"/>
      <c r="D42" s="28" t="s">
        <v>19</v>
      </c>
      <c r="E42" s="28" t="s">
        <v>20</v>
      </c>
      <c r="F42" s="5" t="s">
        <v>120</v>
      </c>
      <c r="G42" s="28">
        <v>50</v>
      </c>
      <c r="H42" s="28">
        <v>40</v>
      </c>
      <c r="I42" s="28">
        <v>6</v>
      </c>
      <c r="J42" s="28" t="s">
        <v>81</v>
      </c>
      <c r="K42" s="28" t="s">
        <v>81</v>
      </c>
      <c r="L42" s="28" t="s">
        <v>81</v>
      </c>
      <c r="M42" s="28">
        <v>10</v>
      </c>
      <c r="N42" s="28" t="s">
        <v>81</v>
      </c>
      <c r="O42" s="28">
        <f>P42+T42</f>
        <v>120</v>
      </c>
      <c r="P42" s="28">
        <v>0</v>
      </c>
      <c r="Q42" s="28" t="s">
        <v>81</v>
      </c>
      <c r="R42" s="28" t="s">
        <v>81</v>
      </c>
      <c r="S42" s="28" t="s">
        <v>81</v>
      </c>
      <c r="T42" s="28">
        <f>U42+40</f>
        <v>120</v>
      </c>
      <c r="U42" s="28">
        <v>80</v>
      </c>
    </row>
    <row r="43" spans="2:21" ht="31.5" customHeight="1">
      <c r="B43" s="28" t="s">
        <v>121</v>
      </c>
      <c r="C43" s="29" t="s">
        <v>122</v>
      </c>
      <c r="D43" s="28" t="s">
        <v>19</v>
      </c>
      <c r="E43" s="28" t="s">
        <v>117</v>
      </c>
      <c r="F43" s="5" t="s">
        <v>122</v>
      </c>
      <c r="G43" s="28">
        <v>16</v>
      </c>
      <c r="H43" s="28">
        <v>16</v>
      </c>
      <c r="I43" s="28">
        <v>2</v>
      </c>
      <c r="J43" s="28" t="s">
        <v>81</v>
      </c>
      <c r="K43" s="28" t="s">
        <v>81</v>
      </c>
      <c r="L43" s="28" t="s">
        <v>81</v>
      </c>
      <c r="M43" s="28" t="s">
        <v>81</v>
      </c>
      <c r="N43" s="28" t="s">
        <v>81</v>
      </c>
      <c r="O43" s="28">
        <v>0</v>
      </c>
      <c r="P43" s="28">
        <v>0</v>
      </c>
      <c r="Q43" s="28" t="s">
        <v>81</v>
      </c>
      <c r="R43" s="28" t="s">
        <v>81</v>
      </c>
      <c r="S43" s="28" t="s">
        <v>81</v>
      </c>
      <c r="T43" s="28" t="s">
        <v>81</v>
      </c>
      <c r="U43" s="28" t="s">
        <v>81</v>
      </c>
    </row>
    <row r="44" spans="2:21" ht="20.25" customHeight="1">
      <c r="B44" s="28" t="s">
        <v>123</v>
      </c>
      <c r="C44" s="29" t="s">
        <v>124</v>
      </c>
      <c r="D44" s="28" t="s">
        <v>125</v>
      </c>
      <c r="E44" s="28" t="s">
        <v>50</v>
      </c>
      <c r="F44" s="5" t="s">
        <v>124</v>
      </c>
      <c r="G44" s="28">
        <v>60</v>
      </c>
      <c r="H44" s="28">
        <v>50</v>
      </c>
      <c r="I44" s="28">
        <v>7</v>
      </c>
      <c r="J44" s="28" t="s">
        <v>81</v>
      </c>
      <c r="K44" s="28" t="s">
        <v>81</v>
      </c>
      <c r="L44" s="28" t="s">
        <v>81</v>
      </c>
      <c r="M44" s="28">
        <v>10</v>
      </c>
      <c r="N44" s="28" t="s">
        <v>81</v>
      </c>
      <c r="O44" s="28">
        <f>P44+T44</f>
        <v>40</v>
      </c>
      <c r="P44" s="28">
        <v>3</v>
      </c>
      <c r="Q44" s="28" t="s">
        <v>81</v>
      </c>
      <c r="R44" s="28" t="s">
        <v>81</v>
      </c>
      <c r="S44" s="28" t="s">
        <v>81</v>
      </c>
      <c r="T44" s="28">
        <f>U44+25</f>
        <v>37</v>
      </c>
      <c r="U44" s="28">
        <v>12</v>
      </c>
    </row>
    <row r="45" spans="2:21" ht="27.75" customHeight="1">
      <c r="B45" s="28" t="s">
        <v>126</v>
      </c>
      <c r="C45" s="29" t="s">
        <v>127</v>
      </c>
      <c r="D45" s="28" t="s">
        <v>19</v>
      </c>
      <c r="E45" s="28" t="s">
        <v>20</v>
      </c>
      <c r="F45" s="5" t="s">
        <v>128</v>
      </c>
      <c r="G45" s="28">
        <v>35</v>
      </c>
      <c r="H45" s="28">
        <v>25</v>
      </c>
      <c r="I45" s="28">
        <v>3</v>
      </c>
      <c r="J45" s="28" t="s">
        <v>81</v>
      </c>
      <c r="K45" s="28" t="s">
        <v>81</v>
      </c>
      <c r="L45" s="28" t="s">
        <v>81</v>
      </c>
      <c r="M45" s="28">
        <v>10</v>
      </c>
      <c r="N45" s="28" t="s">
        <v>81</v>
      </c>
      <c r="O45" s="28">
        <f>P45+T45</f>
        <v>19</v>
      </c>
      <c r="P45" s="28">
        <v>2</v>
      </c>
      <c r="Q45" s="28" t="s">
        <v>81</v>
      </c>
      <c r="R45" s="28" t="s">
        <v>81</v>
      </c>
      <c r="S45" s="28" t="s">
        <v>81</v>
      </c>
      <c r="T45" s="28">
        <f>U45+7</f>
        <v>17</v>
      </c>
      <c r="U45" s="28">
        <v>10</v>
      </c>
    </row>
    <row r="46" spans="2:21" ht="22.5" customHeight="1">
      <c r="B46" s="28" t="s">
        <v>129</v>
      </c>
      <c r="C46" s="29" t="s">
        <v>130</v>
      </c>
      <c r="D46" s="28" t="s">
        <v>19</v>
      </c>
      <c r="E46" s="28" t="s">
        <v>26</v>
      </c>
      <c r="F46" s="5" t="s">
        <v>130</v>
      </c>
      <c r="G46" s="28">
        <v>25</v>
      </c>
      <c r="H46" s="28">
        <v>25</v>
      </c>
      <c r="I46" s="28">
        <v>3</v>
      </c>
      <c r="J46" s="28" t="s">
        <v>81</v>
      </c>
      <c r="K46" s="28" t="s">
        <v>81</v>
      </c>
      <c r="L46" s="28" t="s">
        <v>81</v>
      </c>
      <c r="M46" s="28" t="s">
        <v>81</v>
      </c>
      <c r="N46" s="28" t="s">
        <v>81</v>
      </c>
      <c r="O46" s="28">
        <v>0</v>
      </c>
      <c r="P46" s="28">
        <v>0</v>
      </c>
      <c r="Q46" s="28" t="s">
        <v>81</v>
      </c>
      <c r="R46" s="28" t="s">
        <v>81</v>
      </c>
      <c r="S46" s="28" t="s">
        <v>81</v>
      </c>
      <c r="T46" s="28" t="s">
        <v>81</v>
      </c>
      <c r="U46" s="28" t="s">
        <v>81</v>
      </c>
    </row>
    <row r="47" spans="2:21" ht="15" customHeight="1">
      <c r="B47" s="12" t="s">
        <v>158</v>
      </c>
      <c r="C47" s="13"/>
      <c r="D47" s="13"/>
      <c r="E47" s="13"/>
      <c r="F47" s="14"/>
      <c r="G47" s="36">
        <f aca="true" t="shared" si="0" ref="G47:U47">SUM(G5:G46)</f>
        <v>1066</v>
      </c>
      <c r="H47" s="36">
        <f t="shared" si="0"/>
        <v>936</v>
      </c>
      <c r="I47" s="36">
        <f t="shared" si="0"/>
        <v>129</v>
      </c>
      <c r="J47" s="36" t="s">
        <v>22</v>
      </c>
      <c r="K47" s="36">
        <f t="shared" si="0"/>
        <v>22</v>
      </c>
      <c r="L47" s="36">
        <f t="shared" si="0"/>
        <v>7</v>
      </c>
      <c r="M47" s="36">
        <f t="shared" si="0"/>
        <v>108</v>
      </c>
      <c r="N47" s="36" t="s">
        <v>22</v>
      </c>
      <c r="O47" s="36">
        <f t="shared" si="0"/>
        <v>970</v>
      </c>
      <c r="P47" s="36">
        <f t="shared" si="0"/>
        <v>149</v>
      </c>
      <c r="Q47" s="36" t="s">
        <v>22</v>
      </c>
      <c r="R47" s="36">
        <f t="shared" si="0"/>
        <v>12</v>
      </c>
      <c r="S47" s="36">
        <f t="shared" si="0"/>
        <v>10</v>
      </c>
      <c r="T47" s="36">
        <f t="shared" si="0"/>
        <v>814</v>
      </c>
      <c r="U47" s="36">
        <f t="shared" si="0"/>
        <v>392</v>
      </c>
    </row>
    <row r="48" spans="2:21" ht="1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</row>
    <row r="49" spans="2:21" ht="15" customHeight="1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</row>
    <row r="50" spans="2:21" ht="60" customHeight="1">
      <c r="B50" s="18" t="s">
        <v>0</v>
      </c>
      <c r="C50" s="18" t="s">
        <v>131</v>
      </c>
      <c r="D50" s="18" t="s">
        <v>2</v>
      </c>
      <c r="E50" s="18" t="s">
        <v>3</v>
      </c>
      <c r="F50" s="18" t="s">
        <v>132</v>
      </c>
      <c r="G50" s="18" t="s">
        <v>5</v>
      </c>
      <c r="H50" s="7" t="s">
        <v>6</v>
      </c>
      <c r="I50" s="19"/>
      <c r="J50" s="8"/>
      <c r="K50" s="7" t="s">
        <v>7</v>
      </c>
      <c r="L50" s="8"/>
      <c r="M50" s="7" t="s">
        <v>8</v>
      </c>
      <c r="N50" s="8"/>
      <c r="O50" s="18" t="s">
        <v>9</v>
      </c>
      <c r="P50" s="7" t="s">
        <v>10</v>
      </c>
      <c r="Q50" s="8"/>
      <c r="R50" s="7" t="s">
        <v>11</v>
      </c>
      <c r="S50" s="8"/>
      <c r="T50" s="7" t="s">
        <v>12</v>
      </c>
      <c r="U50" s="8"/>
    </row>
    <row r="51" spans="2:21" ht="57.75" customHeight="1">
      <c r="B51" s="18"/>
      <c r="C51" s="18"/>
      <c r="D51" s="18"/>
      <c r="E51" s="18"/>
      <c r="F51" s="18"/>
      <c r="G51" s="18"/>
      <c r="H51" s="2" t="s">
        <v>13</v>
      </c>
      <c r="I51" s="2" t="s">
        <v>14</v>
      </c>
      <c r="J51" s="2" t="s">
        <v>15</v>
      </c>
      <c r="K51" s="2" t="s">
        <v>13</v>
      </c>
      <c r="L51" s="2" t="s">
        <v>15</v>
      </c>
      <c r="M51" s="2" t="s">
        <v>13</v>
      </c>
      <c r="N51" s="2" t="s">
        <v>15</v>
      </c>
      <c r="O51" s="18"/>
      <c r="P51" s="2" t="s">
        <v>13</v>
      </c>
      <c r="Q51" s="2" t="s">
        <v>15</v>
      </c>
      <c r="R51" s="2" t="s">
        <v>13</v>
      </c>
      <c r="S51" s="2" t="s">
        <v>15</v>
      </c>
      <c r="T51" s="2" t="s">
        <v>13</v>
      </c>
      <c r="U51" s="2" t="s">
        <v>15</v>
      </c>
    </row>
    <row r="52" spans="2:21" ht="15" customHeight="1">
      <c r="B52" s="9" t="s">
        <v>133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/>
    </row>
    <row r="53" spans="2:21" ht="51" customHeight="1">
      <c r="B53" s="3" t="s">
        <v>134</v>
      </c>
      <c r="C53" s="4" t="s">
        <v>135</v>
      </c>
      <c r="D53" s="3" t="s">
        <v>136</v>
      </c>
      <c r="E53" s="3" t="s">
        <v>76</v>
      </c>
      <c r="F53" s="5" t="s">
        <v>137</v>
      </c>
      <c r="G53" s="3" t="s">
        <v>81</v>
      </c>
      <c r="H53" s="3" t="s">
        <v>81</v>
      </c>
      <c r="I53" s="3" t="s">
        <v>81</v>
      </c>
      <c r="J53" s="3" t="s">
        <v>81</v>
      </c>
      <c r="K53" s="3" t="s">
        <v>81</v>
      </c>
      <c r="L53" s="3" t="s">
        <v>81</v>
      </c>
      <c r="M53" s="3" t="s">
        <v>81</v>
      </c>
      <c r="N53" s="3" t="s">
        <v>81</v>
      </c>
      <c r="O53" s="3">
        <f>P53</f>
        <v>10</v>
      </c>
      <c r="P53" s="3">
        <v>10</v>
      </c>
      <c r="Q53" s="3" t="s">
        <v>81</v>
      </c>
      <c r="R53" s="3" t="s">
        <v>81</v>
      </c>
      <c r="S53" s="3" t="s">
        <v>81</v>
      </c>
      <c r="T53" s="3" t="s">
        <v>81</v>
      </c>
      <c r="U53" s="3" t="s">
        <v>81</v>
      </c>
    </row>
    <row r="54" spans="2:21" ht="66" customHeight="1">
      <c r="B54" s="3" t="s">
        <v>138</v>
      </c>
      <c r="C54" s="4" t="s">
        <v>139</v>
      </c>
      <c r="D54" s="3" t="s">
        <v>140</v>
      </c>
      <c r="E54" s="3" t="s">
        <v>55</v>
      </c>
      <c r="F54" s="5" t="s">
        <v>141</v>
      </c>
      <c r="G54" s="3">
        <v>25</v>
      </c>
      <c r="H54" s="3">
        <v>25</v>
      </c>
      <c r="I54" s="3">
        <v>3</v>
      </c>
      <c r="J54" s="3" t="s">
        <v>81</v>
      </c>
      <c r="K54" s="3" t="s">
        <v>81</v>
      </c>
      <c r="L54" s="3" t="s">
        <v>81</v>
      </c>
      <c r="M54" s="3" t="s">
        <v>81</v>
      </c>
      <c r="N54" s="3" t="s">
        <v>81</v>
      </c>
      <c r="O54" s="3">
        <v>4</v>
      </c>
      <c r="P54" s="3">
        <v>4</v>
      </c>
      <c r="Q54" s="3" t="s">
        <v>81</v>
      </c>
      <c r="R54" s="3" t="s">
        <v>81</v>
      </c>
      <c r="S54" s="3" t="s">
        <v>81</v>
      </c>
      <c r="T54" s="3" t="s">
        <v>81</v>
      </c>
      <c r="U54" s="3" t="s">
        <v>81</v>
      </c>
    </row>
    <row r="55" spans="2:21" ht="54" customHeight="1">
      <c r="B55" s="3" t="s">
        <v>142</v>
      </c>
      <c r="C55" s="4" t="s">
        <v>143</v>
      </c>
      <c r="D55" s="3" t="s">
        <v>140</v>
      </c>
      <c r="E55" s="3" t="s">
        <v>76</v>
      </c>
      <c r="F55" s="5" t="s">
        <v>144</v>
      </c>
      <c r="G55" s="3">
        <v>12</v>
      </c>
      <c r="H55" s="3">
        <v>12</v>
      </c>
      <c r="I55" s="3">
        <v>2</v>
      </c>
      <c r="J55" s="3" t="s">
        <v>81</v>
      </c>
      <c r="K55" s="3" t="s">
        <v>81</v>
      </c>
      <c r="L55" s="3" t="s">
        <v>81</v>
      </c>
      <c r="M55" s="3" t="s">
        <v>81</v>
      </c>
      <c r="N55" s="3" t="s">
        <v>81</v>
      </c>
      <c r="O55" s="3">
        <v>0</v>
      </c>
      <c r="P55" s="3">
        <v>0</v>
      </c>
      <c r="Q55" s="3" t="s">
        <v>81</v>
      </c>
      <c r="R55" s="3" t="s">
        <v>81</v>
      </c>
      <c r="S55" s="3" t="s">
        <v>81</v>
      </c>
      <c r="T55" s="3" t="s">
        <v>81</v>
      </c>
      <c r="U55" s="3" t="s">
        <v>81</v>
      </c>
    </row>
    <row r="56" spans="2:21" ht="46.5" customHeight="1">
      <c r="B56" s="3" t="s">
        <v>145</v>
      </c>
      <c r="C56" s="4" t="s">
        <v>146</v>
      </c>
      <c r="D56" s="3" t="s">
        <v>147</v>
      </c>
      <c r="E56" s="3" t="s">
        <v>76</v>
      </c>
      <c r="F56" s="5" t="s">
        <v>148</v>
      </c>
      <c r="G56" s="3">
        <v>16</v>
      </c>
      <c r="H56" s="3">
        <v>16</v>
      </c>
      <c r="I56" s="3">
        <v>2</v>
      </c>
      <c r="J56" s="3" t="s">
        <v>81</v>
      </c>
      <c r="K56" s="3" t="s">
        <v>81</v>
      </c>
      <c r="L56" s="3" t="s">
        <v>81</v>
      </c>
      <c r="M56" s="3" t="s">
        <v>81</v>
      </c>
      <c r="N56" s="3" t="s">
        <v>81</v>
      </c>
      <c r="O56" s="3">
        <v>0</v>
      </c>
      <c r="P56" s="3">
        <v>0</v>
      </c>
      <c r="Q56" s="3" t="s">
        <v>81</v>
      </c>
      <c r="R56" s="3" t="s">
        <v>81</v>
      </c>
      <c r="S56" s="3" t="s">
        <v>81</v>
      </c>
      <c r="T56" s="3" t="s">
        <v>81</v>
      </c>
      <c r="U56" s="3" t="s">
        <v>81</v>
      </c>
    </row>
    <row r="57" spans="2:21" ht="56.25" customHeight="1">
      <c r="B57" s="3" t="s">
        <v>149</v>
      </c>
      <c r="C57" s="4" t="s">
        <v>150</v>
      </c>
      <c r="D57" s="3" t="s">
        <v>140</v>
      </c>
      <c r="E57" s="3" t="s">
        <v>71</v>
      </c>
      <c r="F57" s="5" t="s">
        <v>151</v>
      </c>
      <c r="G57" s="3">
        <v>20</v>
      </c>
      <c r="H57" s="3">
        <v>20</v>
      </c>
      <c r="I57" s="3">
        <v>3</v>
      </c>
      <c r="J57" s="3" t="s">
        <v>81</v>
      </c>
      <c r="K57" s="3" t="s">
        <v>81</v>
      </c>
      <c r="L57" s="3" t="s">
        <v>81</v>
      </c>
      <c r="M57" s="3" t="s">
        <v>81</v>
      </c>
      <c r="N57" s="3" t="s">
        <v>81</v>
      </c>
      <c r="O57" s="3">
        <v>0</v>
      </c>
      <c r="P57" s="3">
        <v>0</v>
      </c>
      <c r="Q57" s="3" t="s">
        <v>81</v>
      </c>
      <c r="R57" s="3" t="s">
        <v>81</v>
      </c>
      <c r="S57" s="3" t="s">
        <v>81</v>
      </c>
      <c r="T57" s="3">
        <v>0</v>
      </c>
      <c r="U57" s="3" t="s">
        <v>81</v>
      </c>
    </row>
    <row r="58" spans="2:21" ht="89.25" customHeight="1">
      <c r="B58" s="3" t="s">
        <v>152</v>
      </c>
      <c r="C58" s="4" t="s">
        <v>153</v>
      </c>
      <c r="D58" s="3" t="s">
        <v>140</v>
      </c>
      <c r="E58" s="3" t="s">
        <v>154</v>
      </c>
      <c r="F58" s="5" t="s">
        <v>155</v>
      </c>
      <c r="G58" s="3">
        <v>75</v>
      </c>
      <c r="H58" s="3">
        <v>75</v>
      </c>
      <c r="I58" s="3">
        <v>11</v>
      </c>
      <c r="J58" s="3" t="s">
        <v>81</v>
      </c>
      <c r="K58" s="3" t="s">
        <v>81</v>
      </c>
      <c r="L58" s="3" t="s">
        <v>81</v>
      </c>
      <c r="M58" s="3" t="s">
        <v>81</v>
      </c>
      <c r="N58" s="3" t="s">
        <v>81</v>
      </c>
      <c r="O58" s="3">
        <v>2</v>
      </c>
      <c r="P58" s="3">
        <v>2</v>
      </c>
      <c r="Q58" s="3" t="s">
        <v>81</v>
      </c>
      <c r="R58" s="3" t="s">
        <v>81</v>
      </c>
      <c r="S58" s="3" t="s">
        <v>81</v>
      </c>
      <c r="T58" s="3" t="s">
        <v>81</v>
      </c>
      <c r="U58" s="3" t="s">
        <v>81</v>
      </c>
    </row>
    <row r="59" spans="2:21" ht="15" customHeight="1">
      <c r="B59" s="12" t="s">
        <v>156</v>
      </c>
      <c r="C59" s="13"/>
      <c r="D59" s="13"/>
      <c r="E59" s="13"/>
      <c r="F59" s="14"/>
      <c r="G59" s="6">
        <f>SUM(G53:G58)</f>
        <v>148</v>
      </c>
      <c r="H59" s="6">
        <f>SUM(H53:H58)</f>
        <v>148</v>
      </c>
      <c r="I59" s="6">
        <f>SUM(I53:I58)</f>
        <v>21</v>
      </c>
      <c r="J59" s="6" t="s">
        <v>22</v>
      </c>
      <c r="K59" s="6" t="s">
        <v>22</v>
      </c>
      <c r="L59" s="6" t="s">
        <v>22</v>
      </c>
      <c r="M59" s="6" t="s">
        <v>22</v>
      </c>
      <c r="N59" s="6" t="s">
        <v>22</v>
      </c>
      <c r="O59" s="6">
        <f>SUM(O53:O58)</f>
        <v>16</v>
      </c>
      <c r="P59" s="6">
        <f>SUM(P53:P58)</f>
        <v>16</v>
      </c>
      <c r="Q59" s="6" t="s">
        <v>22</v>
      </c>
      <c r="R59" s="6" t="s">
        <v>22</v>
      </c>
      <c r="S59" s="6" t="s">
        <v>22</v>
      </c>
      <c r="T59" s="6">
        <f>SUM(T53:T58)</f>
        <v>0</v>
      </c>
      <c r="U59" s="6" t="s">
        <v>22</v>
      </c>
    </row>
    <row r="60" spans="2:21" ht="14.25" customHeight="1">
      <c r="B60" s="2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7"/>
    </row>
    <row r="61" spans="2:21" ht="15" customHeight="1">
      <c r="B61" s="12" t="s">
        <v>157</v>
      </c>
      <c r="C61" s="13"/>
      <c r="D61" s="13"/>
      <c r="E61" s="13"/>
      <c r="F61" s="14"/>
      <c r="G61" s="6">
        <f>G59+G47</f>
        <v>1214</v>
      </c>
      <c r="H61" s="6">
        <f>H59+H47</f>
        <v>1084</v>
      </c>
      <c r="I61" s="6">
        <f>I59+I47</f>
        <v>150</v>
      </c>
      <c r="J61" s="6" t="s">
        <v>22</v>
      </c>
      <c r="K61" s="6">
        <v>22</v>
      </c>
      <c r="L61" s="6">
        <v>7</v>
      </c>
      <c r="M61" s="6">
        <v>108</v>
      </c>
      <c r="N61" s="6" t="s">
        <v>22</v>
      </c>
      <c r="O61" s="6">
        <f>O59+O47</f>
        <v>986</v>
      </c>
      <c r="P61" s="6">
        <f>P59+P47</f>
        <v>165</v>
      </c>
      <c r="Q61" s="6" t="s">
        <v>22</v>
      </c>
      <c r="R61" s="6">
        <v>12</v>
      </c>
      <c r="S61" s="6">
        <v>10</v>
      </c>
      <c r="T61" s="6">
        <f>T59+T47</f>
        <v>814</v>
      </c>
      <c r="U61" s="6">
        <v>392</v>
      </c>
    </row>
  </sheetData>
  <sheetProtection/>
  <mergeCells count="46">
    <mergeCell ref="P2:Q2"/>
    <mergeCell ref="R2:S2"/>
    <mergeCell ref="B2:B3"/>
    <mergeCell ref="C2:C3"/>
    <mergeCell ref="D2:D3"/>
    <mergeCell ref="E2:E3"/>
    <mergeCell ref="F2:F3"/>
    <mergeCell ref="G2:G3"/>
    <mergeCell ref="T2:U2"/>
    <mergeCell ref="B4:U4"/>
    <mergeCell ref="B11:B12"/>
    <mergeCell ref="C11:C12"/>
    <mergeCell ref="B18:B20"/>
    <mergeCell ref="C18:C20"/>
    <mergeCell ref="H2:J2"/>
    <mergeCell ref="K2:L2"/>
    <mergeCell ref="M2:N2"/>
    <mergeCell ref="O2:O3"/>
    <mergeCell ref="E50:E51"/>
    <mergeCell ref="F50:F51"/>
    <mergeCell ref="B21:B24"/>
    <mergeCell ref="C21:C24"/>
    <mergeCell ref="B25:B28"/>
    <mergeCell ref="C25:C28"/>
    <mergeCell ref="B29:B32"/>
    <mergeCell ref="C29:C32"/>
    <mergeCell ref="O50:O51"/>
    <mergeCell ref="P50:Q50"/>
    <mergeCell ref="B40:B42"/>
    <mergeCell ref="C40:C42"/>
    <mergeCell ref="B47:F47"/>
    <mergeCell ref="B48:U48"/>
    <mergeCell ref="B49:U49"/>
    <mergeCell ref="B50:B51"/>
    <mergeCell ref="C50:C51"/>
    <mergeCell ref="D50:D51"/>
    <mergeCell ref="R50:S50"/>
    <mergeCell ref="T50:U50"/>
    <mergeCell ref="B52:U52"/>
    <mergeCell ref="B59:F59"/>
    <mergeCell ref="C60:U60"/>
    <mergeCell ref="B61:F61"/>
    <mergeCell ref="G50:G51"/>
    <mergeCell ref="H50:J50"/>
    <mergeCell ref="K50:L50"/>
    <mergeCell ref="M50:N50"/>
  </mergeCells>
  <hyperlinks>
    <hyperlink ref="C5" r:id="rId1" display="http://abiturient.tusur.ru/faculties/fsu/010400.html"/>
    <hyperlink ref="E5" r:id="rId2" display="http://asu.tusur.ru/%22%20%5Ct%20%22_blank"/>
    <hyperlink ref="C6" r:id="rId3" display="http://abiturient.tusur.ru/faculties/rkf/022000.html"/>
    <hyperlink ref="E6" r:id="rId4" display="http://www.tusur.ru/ru/faculties/rkf/chairs/retem/%22%20%5Ct%20%22_blank"/>
    <hyperlink ref="C7" r:id="rId5" display="http://abiturient.tusur.ru/faculties/uf/030900.html"/>
    <hyperlink ref="E7" r:id="rId6" display="http://www.tusur.ru/ru/faculties/uf/chairs.html%22%20%5Cl%20%2204%22%20%5Ct%20%22_blank"/>
    <hyperlink ref="C8" r:id="rId7" display="http://abiturient.tusur.ru/faculties/gf/040400.html"/>
    <hyperlink ref="E8" r:id="rId8" display="http://isr.tusur.ru/%22%20%5Ct%20%22_blank"/>
    <hyperlink ref="C9" r:id="rId9" display="http://abiturient.tusur.ru/faculties/gf/040700.html"/>
    <hyperlink ref="E9" r:id="rId10" display="http://www.tusur.ru/ru/faculties/gf/chairs/ks/index.html%22%20%5Ct%20%22_blank"/>
    <hyperlink ref="C10" r:id="rId11" display="http://abiturient.tusur.ru/faculties/ef/080100.html"/>
    <hyperlink ref="E10" r:id="rId12" display="http://www.tusur.ru/ru/faculties/ekf/chairs/ke%22%20%5Ct%20%22_blank"/>
    <hyperlink ref="C11" r:id="rId13" display="http://abiturient.tusur.ru/faculties/ef/080200.html"/>
    <hyperlink ref="E11" r:id="rId14" display="http://www.tusur.ru/ru/faculties/ekf/chairs/ke%22%20%5Ct%20%22_blank"/>
    <hyperlink ref="C13" r:id="rId15" display="http://abiturient.tusur.ru/faculties/fsu/080500.html"/>
    <hyperlink ref="E13" r:id="rId16" display="http://aoi.tusur.ru/%22%20%5Ct%20%22_blank"/>
    <hyperlink ref="C14" r:id="rId17" display="http://abiturient.tusur.ru/faculties/fsu/081100.html"/>
    <hyperlink ref="E14" r:id="rId18" display="http://aoi.tusur.ru/%22%20%5Ct%20%22_blank"/>
    <hyperlink ref="C15" r:id="rId19" display="http://abiturient.tusur.ru/faculties/rtf/090900.html"/>
    <hyperlink ref="E15" r:id="rId20" display="http://www.tusur.ru/ru/faculties/rtf/chairs/rzi/%22%20%5Ct%20%22_blank"/>
    <hyperlink ref="C16" r:id="rId21" display="http://abiturient.tusur.ru/faculties/rtf/100100.html"/>
    <hyperlink ref="E16" r:id="rId22" display="http://www.tusur.ru/ru/faculties/rtf/chairs/tu/index.html%22%20%5Ct%20%22_blank"/>
    <hyperlink ref="C17" r:id="rId23" display="http://abiturient.tusur.ru/faculties/fet/200700.html"/>
    <hyperlink ref="E17" r:id="rId24" display="http://ed.tusur.ru/%22%20%5Ct%20%22_blank"/>
    <hyperlink ref="C18" r:id="rId25" display="http://abiturient.tusur.ru/faculties/fet/210100.html"/>
    <hyperlink ref="E18" r:id="rId26" display="http://miel.tusur.ru/%22%20%5Ct%20%22_blank"/>
    <hyperlink ref="E19" r:id="rId27" display="http://ed.tusur.ru/%22%20%5Ct%20%22_blank"/>
    <hyperlink ref="E20" r:id="rId28" display="http://www.ie.tusur.ru/%22%20%5Ct%20%22_blank"/>
    <hyperlink ref="C21" r:id="rId29" display="http://abiturient.tusur.ru/faculties/fvs/211000.html"/>
    <hyperlink ref="E21" r:id="rId30" display="http://www.tusur.ru/ru/faculties/rkf/chairs/kipr/%22%20%5Ct%20%22_blank"/>
    <hyperlink ref="E22" r:id="rId31" display="http://www.tusur.ru/ru/faculties/rkf/chairs/kudr/%22%20%5Ct%20%22_blank"/>
    <hyperlink ref="E23" r:id="rId32" display="http://www.tusur.ru/ru/faculties/rkf/chairs/retem/%22%20%5Ct%20%22_blank"/>
    <hyperlink ref="E24" r:id="rId33" display="http://keva.tusur.ru/%22%20%5Ct%20%22_blank"/>
    <hyperlink ref="C25" r:id="rId34" display="http://abiturient.tusur.ru/faculties/rtf/210400.html"/>
    <hyperlink ref="E25" r:id="rId35" display="http://www.tusur.ru/ru/faculties/rtf/chairs/rzi/%22%20%5Ct%20%22_blank"/>
    <hyperlink ref="E26" r:id="rId36" display="http://www.tusur.ru/ru/faculties/rtf/chairs/svchkr/%22%20%5Ct%20%22_blank"/>
    <hyperlink ref="E27" r:id="rId37" display="http://www.tusur.ru/ru/faculties/rtf/chairs/tor/%22%20%5Ct%20%22_blank"/>
    <hyperlink ref="E28" r:id="rId38" display="http://www.tusur.ru/ru/faculties/rtf/chairs/tu/index.html%22%20%5Ct%20%22_blank"/>
    <hyperlink ref="C29" r:id="rId39" display="http://abiturient.tusur.ru/faculties/rtf/210700.html"/>
    <hyperlink ref="E29" r:id="rId40" display="http://www.tusur.ru/ru/faculties/rtf/chairs/tu/index.html%22%20%5Ct%20%22_blank"/>
    <hyperlink ref="E30" r:id="rId41" display="http://www.tusur.ru/ru/faculties/rtf/chairs/svchkr/%22%20%5Ct%20%22_blank"/>
    <hyperlink ref="E31" r:id="rId42" display="http://www.tusur.ru/ru/faculties/rtf/chairs/srs/%22%20%5Ct%20%22_blank"/>
    <hyperlink ref="E32" r:id="rId43" display="http://www.tusur.ru/ru/faculties/rtf/chairs/tor/%22%20%5Ct%20%22_blank"/>
    <hyperlink ref="C33" r:id="rId44" display="http://abiturient.tusur.ru/faculties/vkiem/220100.html"/>
    <hyperlink ref="C34" r:id="rId45" display="http://abiturient.tusur.ru/faculties/2i/221000.html"/>
    <hyperlink ref="E34" r:id="rId46" display="http://www.tusur.ru/ru/faculties/fit/chairs/unesco/index.html%22%20%5Ct%20%22_blank"/>
    <hyperlink ref="C35" r:id="rId47" display="http://abiturient.tusur.ru/faculties/2i/222000.html"/>
    <hyperlink ref="E35" r:id="rId48" display="http://www.tusur.ru/ru/faculties/fit/chairs/ui/index.html%22%20%5Ct%20%22_blank"/>
    <hyperlink ref="C36" r:id="rId49" display="http://abiturient.tusur.ru/faculties/fvs/220400.html"/>
    <hyperlink ref="E36" r:id="rId50" display="http://kcup.tusur.ru/%22%20%5Ct%20%22_blank"/>
    <hyperlink ref="C37" r:id="rId51" display="http://abiturient.tusur.ru/faculties/fvs/220700.html"/>
    <hyperlink ref="E37" r:id="rId52" display="http://iit.tusur.ru/%22%20%5Ct%20%22_blank"/>
    <hyperlink ref="C38" r:id="rId53" display="http://abiturient.tusur.ru/faculties/2i/221400.html"/>
    <hyperlink ref="E38" r:id="rId54" display="http://www.tusur.ru/ru/faculties/fit/chairs/ui/index.html%22%20%5Ct%20%22_blank"/>
    <hyperlink ref="C39" r:id="rId55" display="http://abiturient.tusur.ru/faculties/fet/222900.html"/>
    <hyperlink ref="E39" r:id="rId56" display="http://miel.tusur.ru/%22%20%5Ct%20%22_blank"/>
    <hyperlink ref="C40" r:id="rId57" display="http://abiturient.tusur.ru/faculties/fsu/230100.html"/>
    <hyperlink ref="E40" r:id="rId58" display="http://www.tusur.ru/ru/faculties/ekf/chairs/emis%22%20%5Ct%20%22_blank"/>
    <hyperlink ref="E41" r:id="rId59" display="http://kcup.tusur.ru/%22%20%5Ct%20%22_blank"/>
    <hyperlink ref="E42" r:id="rId60" display="http://asu.tusur.ru/%22%20%5Ct%20%22_blank"/>
    <hyperlink ref="C43" r:id="rId61" display="http://abiturient.tusur.ru/faculties/ef/230400.html"/>
    <hyperlink ref="E43" r:id="rId62" display="http://www.tusur.ru/ru/faculties/ekf/chairs/emis%22%20%5Ct%20%22_blank"/>
    <hyperlink ref="C44" r:id="rId63" display="http://abiturient.tusur.ru/faculties/fsu/231000.html"/>
    <hyperlink ref="E44" r:id="rId64" display="http://aoi.tusur.ru/%22%20%5Ct%20%22_blank"/>
    <hyperlink ref="C45" r:id="rId65" display="http://abiturient.tusur.ru/faculties/fsu/230700.html"/>
    <hyperlink ref="E45" r:id="rId66" display="http://asu.tusur.ru/%22%20%5Ct%20%22_blank"/>
    <hyperlink ref="C46" r:id="rId67" display="http://abiturient.tusur.ru/faculties/rkf/280700.html"/>
    <hyperlink ref="E46" r:id="rId68" display="http://www.tusur.ru/ru/faculties/rkf/chairs/retem/%22%20%5Ct%20%22_blank"/>
    <hyperlink ref="E53" r:id="rId69" display="http://keva.tusur.ru/%22%20%5Ct%20%22_blank"/>
    <hyperlink ref="C54" r:id="rId70" display="http://abiturient.tusur.ru/faculties/rtf/090302.html"/>
    <hyperlink ref="E54" r:id="rId71" display="http://www.tusur.ru/ru/faculties/rtf/chairs/rzi/%22%20%5Ct%20%22_blank"/>
    <hyperlink ref="C55" r:id="rId72" display="http://abiturient.tusur.ru/faculties/fvs/090303.html"/>
    <hyperlink ref="E55" r:id="rId73" display="http://keva.tusur.ru/%22%20%5Ct%20%22_blank"/>
    <hyperlink ref="C56" r:id="rId74" display="http://abiturient.tusur.ru/faculties/fvs/090305.html"/>
    <hyperlink ref="E56" r:id="rId75" display="http://keva.tusur.ru/%22%20%5Ct%20%22_blank"/>
    <hyperlink ref="C57" r:id="rId76" display="http://abiturient.tusur.ru/faculties/rkf/162107.html"/>
    <hyperlink ref="E57" r:id="rId77" display="http://www.tusur.ru/ru/faculties/rkf/chairs/kipr/%22%20%5Ct%20%22_blank"/>
    <hyperlink ref="C58" r:id="rId78" display="http://abiturient.tusur.ru/faculties/rtf/210601.html"/>
    <hyperlink ref="E58" r:id="rId79" display="http://www.tusur.ru/ru/faculties/rtf/chairs/rts/"/>
  </hyperlinks>
  <printOptions/>
  <pageMargins left="0.3937007874015748" right="0.3937007874015748" top="0.3937007874015748" bottom="0.3937007874015748" header="0" footer="0.1968503937007874"/>
  <pageSetup firstPageNumber="1" useFirstPageNumber="1" horizontalDpi="600" verticalDpi="600" orientation="landscape" paperSize="9" scale="50" r:id="rId81"/>
  <headerFooter alignWithMargins="0">
    <oddFooter>&amp;L&amp;8Используемые обозначения:
 0 – открыт сверхплановый прием на места по договорам с оплатой стоимости обучения.
Н – набор не ведется.</oddFooter>
  </headerFooter>
  <drawing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</cp:lastModifiedBy>
  <cp:lastPrinted>2012-06-18T15:41:24Z</cp:lastPrinted>
  <dcterms:created xsi:type="dcterms:W3CDTF">2012-06-13T09:47:33Z</dcterms:created>
  <dcterms:modified xsi:type="dcterms:W3CDTF">2012-06-18T15:41:33Z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